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4115" windowHeight="8730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<sst xmlns="http://schemas.openxmlformats.org/spreadsheetml/2006/main" count="295" uniqueCount="180">
  <si>
    <t>nr.crt</t>
  </si>
  <si>
    <t>MEDIC</t>
  </si>
  <si>
    <t>cod fiscal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</si>
  <si>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</si>
  <si>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</si>
  <si>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</si>
  <si>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</si>
  <si>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</si>
  <si>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</si>
  <si>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</si>
  <si>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</si>
  <si>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</si>
  <si>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</si>
  <si>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</si>
  <si>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</si>
  <si>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</si>
  <si>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</si>
  <si>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</si>
  <si>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Dumuţ Eniko</t>
  </si>
  <si>
    <t>Farkas O. Eva</t>
  </si>
  <si>
    <t>Fazakas Marta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</si>
  <si>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</si>
  <si>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</si>
  <si>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</si>
  <si>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</si>
  <si>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</si>
  <si>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</si>
  <si>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</si>
  <si>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</si>
  <si>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</si>
  <si>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</si>
  <si>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Kiss Ildiko</t>
  </si>
  <si>
    <t>Korda Elena</t>
  </si>
  <si>
    <t>Kun Sarolta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</si>
  <si>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</si>
  <si>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</si>
  <si>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</si>
  <si>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</si>
  <si>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</si>
  <si>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</si>
  <si>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</si>
  <si>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</si>
  <si>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</si>
  <si>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</si>
  <si>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</si>
  <si>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</si>
  <si>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</si>
  <si>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</si>
  <si>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</si>
  <si>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</si>
  <si>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</si>
  <si>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Petis Maria</t>
  </si>
  <si>
    <t>Regeni Hajnalka</t>
  </si>
  <si>
    <t>Reszeg S. Tunde</t>
  </si>
  <si>
    <t>Reti G. Istvan</t>
  </si>
  <si>
    <t>Rozsa Ecaterina</t>
  </si>
  <si>
    <t>Sandor Andras</t>
  </si>
  <si>
    <t>Sandor Margareta</t>
  </si>
  <si>
    <t>Bandea Claudia</t>
  </si>
  <si>
    <t>Sepsi Alexandru</t>
  </si>
  <si>
    <t>Sepsi Edit</t>
  </si>
  <si>
    <t>Serban Felicia</t>
  </si>
  <si>
    <t>Seres Lucia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</si>
  <si>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</si>
  <si>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</si>
  <si>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</si>
  <si>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</si>
  <si>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</si>
  <si>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</si>
  <si>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</si>
  <si>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Szoke Ecaterina</t>
  </si>
  <si>
    <t>Teglas Elza</t>
  </si>
  <si>
    <t>Toth Zoltan</t>
  </si>
  <si>
    <t>Tusa Csaba</t>
  </si>
  <si>
    <t>Tusa Eva Ilona</t>
  </si>
  <si>
    <t>Tusa Illyes Kinga</t>
  </si>
  <si>
    <t>Tuzes Katai Zsuszanna</t>
  </si>
  <si>
    <t>Venter Emma</t>
  </si>
  <si>
    <t>Vinkler Marta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</si>
  <si>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</si>
  <si>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</si>
  <si>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</si>
  <si>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</si>
  <si>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</si>
  <si>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</si>
  <si>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</si>
  <si>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</si>
  <si>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</si>
  <si>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</si>
  <si>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</si>
  <si>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</si>
  <si>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>Szigeti Biszak Agnes</t>
  </si>
  <si>
    <t>Szabo Emese</t>
  </si>
  <si>
    <t xml:space="preserve">Kelemen-Karikas Ilona </t>
  </si>
  <si>
    <t>Rotaru Liliana</t>
  </si>
  <si>
    <t>Despa Oana</t>
  </si>
  <si>
    <t xml:space="preserve">T O T A L </t>
  </si>
  <si>
    <t>Todor Camelia</t>
  </si>
  <si>
    <t>Brinzea Cristina</t>
  </si>
  <si>
    <t>FACTURA</t>
  </si>
  <si>
    <t>VALOARE (lei)</t>
  </si>
  <si>
    <t>Valoare total/medic</t>
  </si>
  <si>
    <t>numar</t>
  </si>
  <si>
    <t>data</t>
  </si>
  <si>
    <t>servicii</t>
  </si>
  <si>
    <t>capitatie</t>
  </si>
  <si>
    <t>pctserv</t>
  </si>
  <si>
    <t>pctcap</t>
  </si>
  <si>
    <t>(% S)</t>
  </si>
  <si>
    <t>123</t>
  </si>
  <si>
    <t>88</t>
  </si>
  <si>
    <t>121</t>
  </si>
  <si>
    <t>124</t>
  </si>
  <si>
    <t>112</t>
  </si>
  <si>
    <t>119</t>
  </si>
  <si>
    <t>120</t>
  </si>
  <si>
    <t>113</t>
  </si>
  <si>
    <t>125</t>
  </si>
  <si>
    <t>122</t>
  </si>
  <si>
    <t>110</t>
  </si>
  <si>
    <t>118</t>
  </si>
  <si>
    <t>116</t>
  </si>
  <si>
    <t>109</t>
  </si>
  <si>
    <t>89</t>
  </si>
  <si>
    <t>115</t>
  </si>
  <si>
    <t>117</t>
  </si>
  <si>
    <t>1116</t>
  </si>
  <si>
    <t>128</t>
  </si>
  <si>
    <t>136</t>
  </si>
  <si>
    <t>1118</t>
  </si>
  <si>
    <t>46</t>
  </si>
  <si>
    <t>8</t>
  </si>
  <si>
    <t>Decontarea serviciilor medicale pe luna Martie 2021</t>
  </si>
  <si>
    <t>06.04.2021</t>
  </si>
  <si>
    <t>41</t>
  </si>
  <si>
    <t>05.04.2021</t>
  </si>
  <si>
    <t>1575</t>
  </si>
  <si>
    <t>137</t>
  </si>
  <si>
    <t>02.04.2021</t>
  </si>
  <si>
    <t>499546</t>
  </si>
  <si>
    <t>01.04.2021</t>
  </si>
  <si>
    <t>04.04.2021</t>
  </si>
  <si>
    <t>114</t>
  </si>
  <si>
    <t>31.03.2021</t>
  </si>
  <si>
    <t>07.04.2021</t>
  </si>
  <si>
    <t>1142</t>
  </si>
  <si>
    <t>204</t>
  </si>
  <si>
    <t>127</t>
  </si>
  <si>
    <t>4362237</t>
  </si>
  <si>
    <t>169</t>
  </si>
  <si>
    <t>65</t>
  </si>
  <si>
    <t>08.04.2021</t>
  </si>
  <si>
    <t>160</t>
  </si>
  <si>
    <t>111</t>
  </si>
  <si>
    <t>03.04.2021</t>
  </si>
  <si>
    <t>84</t>
  </si>
  <si>
    <t>91</t>
  </si>
  <si>
    <t>09.04.2021</t>
  </si>
  <si>
    <t>144</t>
  </si>
  <si>
    <t>35</t>
  </si>
  <si>
    <t>1126</t>
  </si>
  <si>
    <t>129</t>
  </si>
  <si>
    <t>103,105</t>
  </si>
  <si>
    <t>139</t>
  </si>
  <si>
    <t>19</t>
  </si>
  <si>
    <t>131</t>
  </si>
  <si>
    <t>61</t>
  </si>
  <si>
    <t>192</t>
  </si>
  <si>
    <t>1158</t>
  </si>
  <si>
    <t>183</t>
  </si>
  <si>
    <t>1120</t>
  </si>
  <si>
    <t>258</t>
  </si>
  <si>
    <t>252</t>
  </si>
  <si>
    <t>2107</t>
  </si>
  <si>
    <t>1119</t>
  </si>
  <si>
    <t>77</t>
  </si>
  <si>
    <t>020</t>
  </si>
  <si>
    <t>47</t>
  </si>
  <si>
    <t>9</t>
  </si>
  <si>
    <t>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</si>
</sst>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21" applyFont="1" applyBorder="1">
      <alignment/>
      <protection/>
    </xf>
    <xf numFmtId="0" fontId="3" fillId="0" borderId="0" xfId="21" applyFont="1" applyBorder="1" applyAlignment="1">
      <alignment horizontal="center"/>
      <protection/>
    </xf>
    <xf numFmtId="0" fontId="3" fillId="0" borderId="1" xfId="21" applyFont="1" applyBorder="1" applyAlignment="1">
      <alignment horizontal="center"/>
      <protection/>
    </xf>
    <xf numFmtId="0" fontId="3" fillId="0" borderId="1" xfId="21" applyFont="1" applyBorder="1">
      <alignment/>
      <protection/>
    </xf>
    <xf numFmtId="1" fontId="4" fillId="0" borderId="1" xfId="0" applyNumberFormat="1" applyFont="1" applyBorder="1" applyAlignment="1">
      <alignment/>
    </xf>
    <xf numFmtId="4" fontId="3" fillId="0" borderId="1" xfId="15" applyNumberFormat="1" applyFont="1" applyBorder="1" applyAlignment="1">
      <alignment/>
    </xf>
    <xf numFmtId="0" fontId="3" fillId="2" borderId="1" xfId="21" applyFont="1" applyFill="1" applyBorder="1" applyAlignment="1">
      <alignment horizontal="center"/>
      <protection/>
    </xf>
    <xf numFmtId="4" fontId="3" fillId="2" borderId="1" xfId="15" applyNumberFormat="1" applyFont="1" applyFill="1" applyBorder="1" applyAlignment="1">
      <alignment/>
    </xf>
    <xf numFmtId="0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4" fontId="3" fillId="3" borderId="1" xfId="15" applyNumberFormat="1" applyFont="1" applyFill="1" applyBorder="1" applyAlignment="1">
      <alignment/>
    </xf>
    <xf numFmtId="4" fontId="3" fillId="0" borderId="0" xfId="21" applyNumberFormat="1" applyFont="1" applyBorder="1">
      <alignment/>
      <protection/>
    </xf>
    <xf numFmtId="0" fontId="1" fillId="0" borderId="0" xfId="0" applyFont="1" applyAlignment="1">
      <alignment horizontal="center"/>
    </xf>
    <xf numFmtId="0" fontId="2" fillId="0" borderId="1" xfId="21" applyFont="1" applyBorder="1" applyAlignment="1">
      <alignment horizontal="center"/>
      <protection/>
    </xf>
    <xf numFmtId="0" fontId="2" fillId="0" borderId="2" xfId="21" applyFont="1" applyFill="1" applyBorder="1" applyAlignment="1">
      <alignment horizontal="center"/>
      <protection/>
    </xf>
    <xf numFmtId="0" fontId="2" fillId="0" borderId="1" xfId="21" applyFont="1" applyFill="1" applyBorder="1" applyAlignment="1">
      <alignment horizontal="center"/>
      <protection/>
    </xf>
    <xf numFmtId="49" fontId="3" fillId="0" borderId="1" xfId="21" applyNumberFormat="1" applyFont="1" applyBorder="1" applyAlignment="1">
      <alignment horizontal="center"/>
      <protection/>
    </xf>
    <xf numFmtId="14" fontId="3" fillId="0" borderId="1" xfId="21" applyNumberFormat="1" applyFont="1" applyBorder="1">
      <alignment/>
      <protection/>
    </xf>
    <xf numFmtId="4" fontId="2" fillId="0" borderId="3" xfId="21" applyNumberFormat="1" applyFont="1" applyBorder="1">
      <alignment/>
      <protection/>
    </xf>
    <xf numFmtId="4" fontId="3" fillId="0" borderId="1" xfId="15" applyNumberFormat="1" applyFont="1" applyBorder="1" applyAlignment="1">
      <alignment horizontal="center"/>
    </xf>
    <xf numFmtId="0" fontId="3" fillId="2" borderId="1" xfId="21" applyFont="1" applyFill="1" applyBorder="1">
      <alignment/>
      <protection/>
    </xf>
    <xf numFmtId="1" fontId="4" fillId="2" borderId="1" xfId="0" applyNumberFormat="1" applyFont="1" applyFill="1" applyBorder="1" applyAlignment="1">
      <alignment/>
    </xf>
    <xf numFmtId="49" fontId="3" fillId="2" borderId="1" xfId="21" applyNumberFormat="1" applyFont="1" applyFill="1" applyBorder="1" applyAlignment="1">
      <alignment horizontal="center"/>
      <protection/>
    </xf>
    <xf numFmtId="14" fontId="3" fillId="2" borderId="1" xfId="21" applyNumberFormat="1" applyFont="1" applyFill="1" applyBorder="1">
      <alignment/>
      <protection/>
    </xf>
    <xf numFmtId="4" fontId="2" fillId="2" borderId="3" xfId="21" applyNumberFormat="1" applyFont="1" applyFill="1" applyBorder="1">
      <alignment/>
      <protection/>
    </xf>
    <xf numFmtId="4" fontId="3" fillId="2" borderId="1" xfId="15" applyNumberFormat="1" applyFont="1" applyFill="1" applyBorder="1" applyAlignment="1">
      <alignment horizontal="center"/>
    </xf>
    <xf numFmtId="49" fontId="3" fillId="3" borderId="1" xfId="21" applyNumberFormat="1" applyFont="1" applyFill="1" applyBorder="1" applyAlignment="1">
      <alignment horizontal="center"/>
      <protection/>
    </xf>
    <xf numFmtId="4" fontId="3" fillId="3" borderId="1" xfId="15" applyNumberFormat="1" applyFont="1" applyFill="1" applyBorder="1" applyAlignment="1">
      <alignment horizontal="center"/>
    </xf>
    <xf numFmtId="0" fontId="3" fillId="0" borderId="1" xfId="21" applyNumberFormat="1" applyFont="1" applyBorder="1" applyAlignment="1">
      <alignment horizontal="center"/>
      <protection/>
    </xf>
    <xf numFmtId="4" fontId="2" fillId="0" borderId="4" xfId="21" applyNumberFormat="1" applyFont="1" applyBorder="1">
      <alignment/>
      <protection/>
    </xf>
    <xf numFmtId="14" fontId="3" fillId="3" borderId="1" xfId="21" applyNumberFormat="1" applyFont="1" applyFill="1" applyBorder="1">
      <alignment/>
      <protection/>
    </xf>
    <xf numFmtId="4" fontId="2" fillId="3" borderId="4" xfId="21" applyNumberFormat="1" applyFont="1" applyFill="1" applyBorder="1">
      <alignment/>
      <protection/>
    </xf>
    <xf numFmtId="4" fontId="3" fillId="0" borderId="1" xfId="15" applyNumberFormat="1" applyFont="1" applyFill="1" applyBorder="1" applyAlignment="1">
      <alignment horizontal="center"/>
    </xf>
    <xf numFmtId="4" fontId="2" fillId="4" borderId="1" xfId="21" applyNumberFormat="1" applyFont="1" applyFill="1" applyBorder="1" applyAlignment="1">
      <alignment horizontal="center" vertical="center" wrapText="1"/>
      <protection/>
    </xf>
    <xf numFmtId="4" fontId="7" fillId="0" borderId="0" xfId="21" applyNumberFormat="1" applyFont="1" applyFill="1" applyBorder="1" applyAlignment="1">
      <alignment vertical="center" wrapText="1"/>
      <protection/>
    </xf>
    <xf numFmtId="4" fontId="3" fillId="0" borderId="0" xfId="21" applyNumberFormat="1" applyFont="1" applyBorder="1" applyAlignment="1">
      <alignment horizontal="center"/>
      <protection/>
    </xf>
    <xf numFmtId="0" fontId="2" fillId="0" borderId="1" xfId="21" applyFont="1" applyBorder="1" applyAlignment="1">
      <alignment horizontal="center" vertical="center" wrapText="1"/>
      <protection/>
    </xf>
    <xf numFmtId="0" fontId="2" fillId="0" borderId="3" xfId="21" applyFont="1" applyBorder="1" applyAlignment="1">
      <alignment horizontal="center" vertical="center" wrapText="1"/>
      <protection/>
    </xf>
    <xf numFmtId="4" fontId="7" fillId="2" borderId="5" xfId="21" applyNumberFormat="1" applyFont="1" applyFill="1" applyBorder="1" applyAlignment="1">
      <alignment horizontal="center" vertical="center" wrapText="1"/>
      <protection/>
    </xf>
    <xf numFmtId="4" fontId="7" fillId="2" borderId="6" xfId="21" applyNumberFormat="1" applyFont="1" applyFill="1" applyBorder="1" applyAlignment="1">
      <alignment horizontal="center" vertical="center" wrapText="1"/>
      <protection/>
    </xf>
    <xf numFmtId="0" fontId="2" fillId="0" borderId="1" xfId="21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21" applyNumberFormat="1" applyFont="1" applyBorder="1" applyAlignment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ai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workbookViewId="0" topLeftCell="A7">
      <selection activeCell="O17" sqref="O17"/>
    </sheetView>
  </sheetViews>
  <sheetFormatPr defaultColWidth="9.140625" defaultRowHeight="12.75"/>
  <cols>
    <col min="1" max="1" width="5.28125" style="0" customWidth="1"/>
    <col min="2" max="2" width="17.140625" style="0" customWidth="1"/>
    <col min="3" max="3" width="8.8515625" style="0" customWidth="1"/>
    <col min="4" max="4" width="8.7109375" style="0" customWidth="1"/>
    <col min="5" max="5" width="9.00390625" style="0" customWidth="1"/>
    <col min="6" max="6" width="10.00390625" style="0" customWidth="1"/>
    <col min="7" max="7" width="10.421875" style="0" customWidth="1"/>
    <col min="8" max="8" width="10.57421875" style="0" customWidth="1"/>
    <col min="9" max="9" width="8.8515625" style="0" customWidth="1"/>
    <col min="10" max="10" width="8.7109375" style="0" customWidth="1"/>
    <col min="12" max="12" width="9.8515625" style="46" customWidth="1"/>
    <col min="13" max="13" width="10.00390625" style="47" bestFit="1" customWidth="1"/>
    <col min="14" max="14" width="9.140625" style="47" customWidth="1"/>
    <col min="15" max="15" width="10.00390625" style="47" bestFit="1" customWidth="1"/>
  </cols>
  <sheetData>
    <row r="1" spans="1:11" ht="12.75">
      <c r="A1" s="45" t="s">
        <v>132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5" spans="1:13" ht="12.75" customHeight="1">
      <c r="A5" s="40" t="s">
        <v>0</v>
      </c>
      <c r="B5" s="40" t="s">
        <v>1</v>
      </c>
      <c r="C5" s="40" t="s">
        <v>2</v>
      </c>
      <c r="D5" s="44" t="s">
        <v>99</v>
      </c>
      <c r="E5" s="44"/>
      <c r="F5" s="44" t="s">
        <v>100</v>
      </c>
      <c r="G5" s="44"/>
      <c r="H5" s="40" t="s">
        <v>101</v>
      </c>
      <c r="I5" s="1"/>
      <c r="J5" s="1"/>
      <c r="K5" s="2"/>
      <c r="L5" s="48"/>
      <c r="M5" s="49"/>
    </row>
    <row r="6" spans="1:13" ht="12.75">
      <c r="A6" s="40"/>
      <c r="B6" s="40"/>
      <c r="C6" s="40"/>
      <c r="D6" s="3" t="s">
        <v>102</v>
      </c>
      <c r="E6" s="3" t="s">
        <v>103</v>
      </c>
      <c r="F6" s="3" t="s">
        <v>104</v>
      </c>
      <c r="G6" s="3" t="s">
        <v>105</v>
      </c>
      <c r="H6" s="41"/>
      <c r="I6" s="18" t="s">
        <v>106</v>
      </c>
      <c r="J6" s="19" t="s">
        <v>107</v>
      </c>
      <c r="K6" s="17" t="s">
        <v>108</v>
      </c>
      <c r="L6" s="48"/>
      <c r="M6" s="49"/>
    </row>
    <row r="7" spans="1:11" ht="12.75">
      <c r="A7" s="3">
        <v>1</v>
      </c>
      <c r="B7" s="4" t="s">
        <v>3</v>
      </c>
      <c r="C7" s="5">
        <v>19576153</v>
      </c>
      <c r="D7" s="20" t="s">
        <v>117</v>
      </c>
      <c r="E7" s="21" t="s">
        <v>133</v>
      </c>
      <c r="F7" s="6">
        <v>11113.2</v>
      </c>
      <c r="G7" s="6">
        <v>11426.77</v>
      </c>
      <c r="H7" s="22">
        <f>F7+G7</f>
        <v>22539.97</v>
      </c>
      <c r="I7" s="6">
        <f>F7/3.5</f>
        <v>3175.2000000000003</v>
      </c>
      <c r="J7" s="6">
        <f>G7/7.8</f>
        <v>1464.970512820513</v>
      </c>
      <c r="K7" s="23">
        <f>F7*100/H7</f>
        <v>49.30441344864256</v>
      </c>
    </row>
    <row r="8" spans="1:11" ht="12.75">
      <c r="A8" s="3">
        <v>2</v>
      </c>
      <c r="B8" s="4" t="s">
        <v>4</v>
      </c>
      <c r="C8" s="5">
        <v>19413172</v>
      </c>
      <c r="D8" s="20" t="s">
        <v>134</v>
      </c>
      <c r="E8" s="21" t="s">
        <v>135</v>
      </c>
      <c r="F8" s="6">
        <v>26739.3</v>
      </c>
      <c r="G8" s="6">
        <v>15844.53</v>
      </c>
      <c r="H8" s="22">
        <f aca="true" t="shared" si="0" ref="H8:H71">F8+G8</f>
        <v>42583.83</v>
      </c>
      <c r="I8" s="6">
        <f aca="true" t="shared" si="1" ref="I8:I79">F8/3.5</f>
        <v>7639.8</v>
      </c>
      <c r="J8" s="6">
        <f aca="true" t="shared" si="2" ref="J8:J79">G8/7.8</f>
        <v>2031.3500000000001</v>
      </c>
      <c r="K8" s="23">
        <f aca="true" t="shared" si="3" ref="K8:K79">F8*100/H8</f>
        <v>62.792144342112955</v>
      </c>
    </row>
    <row r="9" spans="1:11" ht="12.75">
      <c r="A9" s="3">
        <v>3</v>
      </c>
      <c r="B9" s="4" t="s">
        <v>5</v>
      </c>
      <c r="C9" s="5">
        <v>20691873</v>
      </c>
      <c r="D9" s="20" t="s">
        <v>136</v>
      </c>
      <c r="E9" s="21" t="s">
        <v>133</v>
      </c>
      <c r="F9" s="6">
        <v>19091.1</v>
      </c>
      <c r="G9" s="6">
        <v>17470.28</v>
      </c>
      <c r="H9" s="22">
        <f t="shared" si="0"/>
        <v>36561.38</v>
      </c>
      <c r="I9" s="6">
        <f t="shared" si="1"/>
        <v>5454.599999999999</v>
      </c>
      <c r="J9" s="6">
        <f t="shared" si="2"/>
        <v>2239.779487179487</v>
      </c>
      <c r="K9" s="23">
        <f t="shared" si="3"/>
        <v>52.21657388205806</v>
      </c>
    </row>
    <row r="10" spans="1:11" ht="12.75">
      <c r="A10" s="3">
        <v>4</v>
      </c>
      <c r="B10" s="4" t="s">
        <v>6</v>
      </c>
      <c r="C10" s="5">
        <v>19372030</v>
      </c>
      <c r="D10" s="20" t="s">
        <v>137</v>
      </c>
      <c r="E10" s="21" t="s">
        <v>138</v>
      </c>
      <c r="F10" s="6">
        <v>15798.3</v>
      </c>
      <c r="G10" s="6">
        <v>17914.18</v>
      </c>
      <c r="H10" s="22">
        <f t="shared" si="0"/>
        <v>33712.479999999996</v>
      </c>
      <c r="I10" s="6">
        <f t="shared" si="1"/>
        <v>4513.8</v>
      </c>
      <c r="J10" s="6">
        <f t="shared" si="2"/>
        <v>2296.6897435897436</v>
      </c>
      <c r="K10" s="23">
        <f t="shared" si="3"/>
        <v>46.86187429699625</v>
      </c>
    </row>
    <row r="11" spans="1:11" ht="12.75">
      <c r="A11" s="3">
        <v>5</v>
      </c>
      <c r="B11" s="4" t="s">
        <v>7</v>
      </c>
      <c r="C11" s="5">
        <v>19640183</v>
      </c>
      <c r="D11" s="20" t="s">
        <v>112</v>
      </c>
      <c r="E11" s="21" t="s">
        <v>138</v>
      </c>
      <c r="F11" s="6">
        <v>13490.4</v>
      </c>
      <c r="G11" s="6">
        <v>14878.27</v>
      </c>
      <c r="H11" s="22">
        <f t="shared" si="0"/>
        <v>28368.67</v>
      </c>
      <c r="I11" s="6">
        <f t="shared" si="1"/>
        <v>3854.4</v>
      </c>
      <c r="J11" s="6">
        <f t="shared" si="2"/>
        <v>1907.470512820513</v>
      </c>
      <c r="K11" s="23">
        <f t="shared" si="3"/>
        <v>47.553868404828286</v>
      </c>
    </row>
    <row r="12" spans="1:11" ht="12.75">
      <c r="A12" s="3">
        <v>6</v>
      </c>
      <c r="B12" s="4" t="s">
        <v>8</v>
      </c>
      <c r="C12" s="5">
        <v>19641812</v>
      </c>
      <c r="D12" s="20" t="s">
        <v>139</v>
      </c>
      <c r="E12" s="21" t="s">
        <v>140</v>
      </c>
      <c r="F12" s="6">
        <v>10857</v>
      </c>
      <c r="G12" s="6">
        <v>13020.77</v>
      </c>
      <c r="H12" s="22">
        <f t="shared" si="0"/>
        <v>23877.77</v>
      </c>
      <c r="I12" s="6">
        <f t="shared" si="1"/>
        <v>3102</v>
      </c>
      <c r="J12" s="6">
        <f t="shared" si="2"/>
        <v>1669.3294871794874</v>
      </c>
      <c r="K12" s="23">
        <f t="shared" si="3"/>
        <v>45.46907018536488</v>
      </c>
    </row>
    <row r="13" spans="1:11" ht="12.75">
      <c r="A13" s="3">
        <v>7</v>
      </c>
      <c r="B13" s="4" t="s">
        <v>9</v>
      </c>
      <c r="C13" s="5">
        <v>20381651</v>
      </c>
      <c r="D13" s="20" t="s">
        <v>123</v>
      </c>
      <c r="E13" s="21" t="s">
        <v>140</v>
      </c>
      <c r="F13" s="6">
        <v>7190.75</v>
      </c>
      <c r="G13" s="6">
        <v>6978.82</v>
      </c>
      <c r="H13" s="22">
        <f t="shared" si="0"/>
        <v>14169.57</v>
      </c>
      <c r="I13" s="6">
        <f t="shared" si="1"/>
        <v>2054.5</v>
      </c>
      <c r="J13" s="6">
        <f t="shared" si="2"/>
        <v>894.7205128205128</v>
      </c>
      <c r="K13" s="23">
        <f t="shared" si="3"/>
        <v>50.74783497311492</v>
      </c>
    </row>
    <row r="14" spans="1:11" ht="12.75">
      <c r="A14" s="3">
        <v>8</v>
      </c>
      <c r="B14" s="4" t="s">
        <v>10</v>
      </c>
      <c r="C14" s="5">
        <v>38313862</v>
      </c>
      <c r="D14" s="20" t="s">
        <v>109</v>
      </c>
      <c r="E14" s="21" t="s">
        <v>135</v>
      </c>
      <c r="F14" s="6">
        <v>22106.7</v>
      </c>
      <c r="G14" s="6">
        <v>12619.78</v>
      </c>
      <c r="H14" s="22">
        <f t="shared" si="0"/>
        <v>34726.48</v>
      </c>
      <c r="I14" s="6">
        <f t="shared" si="1"/>
        <v>6316.2</v>
      </c>
      <c r="J14" s="6">
        <f t="shared" si="2"/>
        <v>1617.9205128205128</v>
      </c>
      <c r="K14" s="23">
        <f t="shared" si="3"/>
        <v>63.659489818720466</v>
      </c>
    </row>
    <row r="15" spans="1:11" ht="12.75">
      <c r="A15" s="3">
        <v>9</v>
      </c>
      <c r="B15" s="4" t="s">
        <v>83</v>
      </c>
      <c r="C15" s="10">
        <v>37825961</v>
      </c>
      <c r="D15" s="20" t="s">
        <v>117</v>
      </c>
      <c r="E15" s="21" t="s">
        <v>141</v>
      </c>
      <c r="F15" s="6">
        <v>18214</v>
      </c>
      <c r="G15" s="6">
        <v>14691.3</v>
      </c>
      <c r="H15" s="22">
        <f t="shared" si="0"/>
        <v>32905.3</v>
      </c>
      <c r="I15" s="6">
        <f t="shared" si="1"/>
        <v>5204</v>
      </c>
      <c r="J15" s="6">
        <f t="shared" si="2"/>
        <v>1883.5</v>
      </c>
      <c r="K15" s="23">
        <f t="shared" si="3"/>
        <v>55.3527851136443</v>
      </c>
    </row>
    <row r="16" spans="1:11" ht="12.75">
      <c r="A16" s="3">
        <v>10</v>
      </c>
      <c r="B16" s="4" t="s">
        <v>80</v>
      </c>
      <c r="C16" s="10">
        <v>38066940</v>
      </c>
      <c r="D16" s="20" t="s">
        <v>142</v>
      </c>
      <c r="E16" s="21" t="s">
        <v>143</v>
      </c>
      <c r="F16" s="6">
        <v>8800.75</v>
      </c>
      <c r="G16" s="6">
        <v>9188.32</v>
      </c>
      <c r="H16" s="22">
        <f t="shared" si="0"/>
        <v>17989.07</v>
      </c>
      <c r="I16" s="6">
        <f t="shared" si="1"/>
        <v>2514.5</v>
      </c>
      <c r="J16" s="6">
        <f t="shared" si="2"/>
        <v>1177.9897435897435</v>
      </c>
      <c r="K16" s="23">
        <f t="shared" si="3"/>
        <v>48.92276254414486</v>
      </c>
    </row>
    <row r="17" spans="1:11" ht="12.75">
      <c r="A17" s="3">
        <v>11</v>
      </c>
      <c r="B17" s="4" t="s">
        <v>11</v>
      </c>
      <c r="C17" s="5">
        <v>20106775</v>
      </c>
      <c r="D17" s="20" t="s">
        <v>118</v>
      </c>
      <c r="E17" s="21" t="s">
        <v>140</v>
      </c>
      <c r="F17" s="6">
        <v>8154.3</v>
      </c>
      <c r="G17" s="6">
        <v>8516.66</v>
      </c>
      <c r="H17" s="22">
        <f t="shared" si="0"/>
        <v>16670.96</v>
      </c>
      <c r="I17" s="6">
        <f t="shared" si="1"/>
        <v>2329.8</v>
      </c>
      <c r="J17" s="6">
        <f t="shared" si="2"/>
        <v>1091.8794871794871</v>
      </c>
      <c r="K17" s="23">
        <f t="shared" si="3"/>
        <v>48.91319995969039</v>
      </c>
    </row>
    <row r="18" spans="1:11" ht="12.75">
      <c r="A18" s="3">
        <v>12</v>
      </c>
      <c r="B18" s="4" t="s">
        <v>12</v>
      </c>
      <c r="C18" s="5">
        <v>20106856</v>
      </c>
      <c r="D18" s="20" t="s">
        <v>115</v>
      </c>
      <c r="E18" s="21" t="s">
        <v>144</v>
      </c>
      <c r="F18" s="6">
        <v>11157.3</v>
      </c>
      <c r="G18" s="6">
        <v>14522.27</v>
      </c>
      <c r="H18" s="22">
        <f t="shared" si="0"/>
        <v>25679.57</v>
      </c>
      <c r="I18" s="6">
        <f t="shared" si="1"/>
        <v>3187.7999999999997</v>
      </c>
      <c r="J18" s="6">
        <f t="shared" si="2"/>
        <v>1861.8294871794874</v>
      </c>
      <c r="K18" s="23">
        <f t="shared" si="3"/>
        <v>43.448157426312044</v>
      </c>
    </row>
    <row r="19" spans="1:11" ht="12.75">
      <c r="A19" s="3">
        <v>13</v>
      </c>
      <c r="B19" s="4" t="s">
        <v>79</v>
      </c>
      <c r="C19" s="10">
        <v>20991617</v>
      </c>
      <c r="D19" s="20" t="s">
        <v>111</v>
      </c>
      <c r="E19" s="21" t="s">
        <v>140</v>
      </c>
      <c r="F19" s="6">
        <v>10319.4</v>
      </c>
      <c r="G19" s="6">
        <v>11344.55</v>
      </c>
      <c r="H19" s="22">
        <f t="shared" si="0"/>
        <v>21663.949999999997</v>
      </c>
      <c r="I19" s="6">
        <f t="shared" si="1"/>
        <v>2948.4</v>
      </c>
      <c r="J19" s="6">
        <f t="shared" si="2"/>
        <v>1454.429487179487</v>
      </c>
      <c r="K19" s="23">
        <f t="shared" si="3"/>
        <v>47.6339725673296</v>
      </c>
    </row>
    <row r="20" spans="1:11" ht="12.75">
      <c r="A20" s="3">
        <v>14</v>
      </c>
      <c r="B20" s="4" t="s">
        <v>13</v>
      </c>
      <c r="C20" s="5">
        <v>20106627</v>
      </c>
      <c r="D20" s="20" t="s">
        <v>145</v>
      </c>
      <c r="E20" s="21" t="s">
        <v>144</v>
      </c>
      <c r="F20" s="6">
        <v>9164.93</v>
      </c>
      <c r="G20" s="6">
        <v>7498.06</v>
      </c>
      <c r="H20" s="22">
        <f t="shared" si="0"/>
        <v>16662.99</v>
      </c>
      <c r="I20" s="6">
        <f t="shared" si="1"/>
        <v>2618.5514285714285</v>
      </c>
      <c r="J20" s="6">
        <f t="shared" si="2"/>
        <v>961.2897435897437</v>
      </c>
      <c r="K20" s="23">
        <f t="shared" si="3"/>
        <v>55.00171337797118</v>
      </c>
    </row>
    <row r="21" spans="1:11" ht="12.75">
      <c r="A21" s="3">
        <v>15</v>
      </c>
      <c r="B21" s="11" t="s">
        <v>88</v>
      </c>
      <c r="C21" s="11">
        <v>31253534</v>
      </c>
      <c r="D21" s="20" t="s">
        <v>111</v>
      </c>
      <c r="E21" s="21" t="s">
        <v>143</v>
      </c>
      <c r="F21" s="6">
        <v>15536.5</v>
      </c>
      <c r="G21" s="6">
        <v>11558.12</v>
      </c>
      <c r="H21" s="22">
        <f t="shared" si="0"/>
        <v>27094.620000000003</v>
      </c>
      <c r="I21" s="6">
        <f t="shared" si="1"/>
        <v>4439</v>
      </c>
      <c r="J21" s="6">
        <f t="shared" si="2"/>
        <v>1481.8102564102564</v>
      </c>
      <c r="K21" s="23">
        <f t="shared" si="3"/>
        <v>57.34164199387184</v>
      </c>
    </row>
    <row r="22" spans="1:11" ht="12.75">
      <c r="A22" s="3">
        <v>16</v>
      </c>
      <c r="B22" s="4" t="s">
        <v>14</v>
      </c>
      <c r="C22" s="5">
        <v>19478708</v>
      </c>
      <c r="D22" s="20" t="s">
        <v>121</v>
      </c>
      <c r="E22" s="21" t="s">
        <v>135</v>
      </c>
      <c r="F22" s="6">
        <v>12820.5</v>
      </c>
      <c r="G22" s="6">
        <v>13134.58</v>
      </c>
      <c r="H22" s="22">
        <f t="shared" si="0"/>
        <v>25955.08</v>
      </c>
      <c r="I22" s="6">
        <f t="shared" si="1"/>
        <v>3663</v>
      </c>
      <c r="J22" s="6">
        <f t="shared" si="2"/>
        <v>1683.9205128205128</v>
      </c>
      <c r="K22" s="23">
        <f t="shared" si="3"/>
        <v>49.39495466783381</v>
      </c>
    </row>
    <row r="23" spans="1:11" ht="12.75">
      <c r="A23" s="3">
        <v>17</v>
      </c>
      <c r="B23" s="4" t="s">
        <v>15</v>
      </c>
      <c r="C23" s="5">
        <v>19370705</v>
      </c>
      <c r="D23" s="20" t="s">
        <v>116</v>
      </c>
      <c r="E23" s="21" t="s">
        <v>140</v>
      </c>
      <c r="F23" s="6">
        <v>10164</v>
      </c>
      <c r="G23" s="6">
        <v>14991.13</v>
      </c>
      <c r="H23" s="22">
        <f t="shared" si="0"/>
        <v>25155.129999999997</v>
      </c>
      <c r="I23" s="6">
        <f t="shared" si="1"/>
        <v>2904</v>
      </c>
      <c r="J23" s="6">
        <f t="shared" si="2"/>
        <v>1921.9397435897436</v>
      </c>
      <c r="K23" s="23">
        <f t="shared" si="3"/>
        <v>40.40527717407941</v>
      </c>
    </row>
    <row r="24" spans="1:11" ht="12.75">
      <c r="A24" s="3">
        <v>18</v>
      </c>
      <c r="B24" s="4" t="s">
        <v>16</v>
      </c>
      <c r="C24" s="5">
        <v>20451781</v>
      </c>
      <c r="D24" s="20" t="s">
        <v>146</v>
      </c>
      <c r="E24" s="21" t="s">
        <v>143</v>
      </c>
      <c r="F24" s="6">
        <v>13406.4</v>
      </c>
      <c r="G24" s="6">
        <v>16760.95</v>
      </c>
      <c r="H24" s="22">
        <f t="shared" si="0"/>
        <v>30167.35</v>
      </c>
      <c r="I24" s="6">
        <f t="shared" si="1"/>
        <v>3830.4</v>
      </c>
      <c r="J24" s="6">
        <f t="shared" si="2"/>
        <v>2148.8397435897436</v>
      </c>
      <c r="K24" s="23">
        <f t="shared" si="3"/>
        <v>44.44009831821489</v>
      </c>
    </row>
    <row r="25" spans="1:11" ht="12.75">
      <c r="A25" s="3">
        <v>19</v>
      </c>
      <c r="B25" s="4" t="s">
        <v>17</v>
      </c>
      <c r="C25" s="5">
        <v>20845514</v>
      </c>
      <c r="D25" s="20" t="s">
        <v>147</v>
      </c>
      <c r="E25" s="21" t="s">
        <v>140</v>
      </c>
      <c r="F25" s="6">
        <v>8835.75</v>
      </c>
      <c r="G25" s="6">
        <v>11199.32</v>
      </c>
      <c r="H25" s="22">
        <f t="shared" si="0"/>
        <v>20035.07</v>
      </c>
      <c r="I25" s="6">
        <f t="shared" si="1"/>
        <v>2524.5</v>
      </c>
      <c r="J25" s="6">
        <f t="shared" si="2"/>
        <v>1435.8102564102564</v>
      </c>
      <c r="K25" s="23">
        <f t="shared" si="3"/>
        <v>44.10141816325074</v>
      </c>
    </row>
    <row r="26" spans="1:11" ht="12.75">
      <c r="A26" s="3">
        <v>20</v>
      </c>
      <c r="B26" s="11" t="s">
        <v>90</v>
      </c>
      <c r="C26" s="11">
        <v>31640980</v>
      </c>
      <c r="D26" s="20" t="s">
        <v>124</v>
      </c>
      <c r="E26" s="21" t="s">
        <v>140</v>
      </c>
      <c r="F26" s="6">
        <v>8784.3</v>
      </c>
      <c r="G26" s="6">
        <v>11280.83</v>
      </c>
      <c r="H26" s="22">
        <f t="shared" si="0"/>
        <v>20065.129999999997</v>
      </c>
      <c r="I26" s="6">
        <f t="shared" si="1"/>
        <v>2509.7999999999997</v>
      </c>
      <c r="J26" s="6">
        <f t="shared" si="2"/>
        <v>1446.2602564102565</v>
      </c>
      <c r="K26" s="23">
        <f t="shared" si="3"/>
        <v>43.77893390174896</v>
      </c>
    </row>
    <row r="27" spans="1:11" ht="12.75">
      <c r="A27" s="3">
        <v>21</v>
      </c>
      <c r="B27" s="4" t="s">
        <v>18</v>
      </c>
      <c r="C27" s="5">
        <v>19748755</v>
      </c>
      <c r="D27" s="20" t="s">
        <v>112</v>
      </c>
      <c r="E27" s="21" t="s">
        <v>143</v>
      </c>
      <c r="F27" s="6">
        <v>9623.25</v>
      </c>
      <c r="G27" s="6">
        <v>9150.96</v>
      </c>
      <c r="H27" s="22">
        <f t="shared" si="0"/>
        <v>18774.21</v>
      </c>
      <c r="I27" s="6">
        <f t="shared" si="1"/>
        <v>2749.5</v>
      </c>
      <c r="J27" s="6">
        <f t="shared" si="2"/>
        <v>1173.1999999999998</v>
      </c>
      <c r="K27" s="23">
        <f t="shared" si="3"/>
        <v>51.25781590809947</v>
      </c>
    </row>
    <row r="28" spans="1:11" ht="12.75">
      <c r="A28" s="3">
        <v>22</v>
      </c>
      <c r="B28" s="4" t="s">
        <v>81</v>
      </c>
      <c r="C28" s="10">
        <v>20288243</v>
      </c>
      <c r="D28" s="20" t="s">
        <v>148</v>
      </c>
      <c r="E28" s="21" t="s">
        <v>144</v>
      </c>
      <c r="F28" s="6">
        <v>8503.25</v>
      </c>
      <c r="G28" s="6">
        <v>5999.21</v>
      </c>
      <c r="H28" s="22">
        <f t="shared" si="0"/>
        <v>14502.46</v>
      </c>
      <c r="I28" s="6">
        <f t="shared" si="1"/>
        <v>2429.5</v>
      </c>
      <c r="J28" s="6">
        <f t="shared" si="2"/>
        <v>769.1294871794872</v>
      </c>
      <c r="K28" s="23">
        <f t="shared" si="3"/>
        <v>58.633156030080414</v>
      </c>
    </row>
    <row r="29" spans="1:11" ht="12.75">
      <c r="A29" s="3">
        <v>23</v>
      </c>
      <c r="B29" s="4" t="s">
        <v>19</v>
      </c>
      <c r="C29" s="5">
        <v>19371255</v>
      </c>
      <c r="D29" s="20" t="s">
        <v>113</v>
      </c>
      <c r="E29" s="21" t="s">
        <v>140</v>
      </c>
      <c r="F29" s="6">
        <v>15605.1</v>
      </c>
      <c r="G29" s="6">
        <v>13886.81</v>
      </c>
      <c r="H29" s="22">
        <f t="shared" si="0"/>
        <v>29491.91</v>
      </c>
      <c r="I29" s="6">
        <f t="shared" si="1"/>
        <v>4458.6</v>
      </c>
      <c r="J29" s="6">
        <f t="shared" si="2"/>
        <v>1780.3602564102564</v>
      </c>
      <c r="K29" s="23">
        <f t="shared" si="3"/>
        <v>52.91315482788331</v>
      </c>
    </row>
    <row r="30" spans="1:12" ht="12.75">
      <c r="A30" s="7">
        <v>24</v>
      </c>
      <c r="B30" s="24" t="s">
        <v>20</v>
      </c>
      <c r="C30" s="25">
        <v>20189967</v>
      </c>
      <c r="D30" s="26"/>
      <c r="E30" s="27"/>
      <c r="F30" s="8">
        <v>0</v>
      </c>
      <c r="G30" s="8">
        <v>0</v>
      </c>
      <c r="H30" s="28">
        <f t="shared" si="0"/>
        <v>0</v>
      </c>
      <c r="I30" s="8">
        <f t="shared" si="1"/>
        <v>0</v>
      </c>
      <c r="J30" s="8">
        <f t="shared" si="2"/>
        <v>0</v>
      </c>
      <c r="K30" s="29" t="e">
        <f t="shared" si="3"/>
        <v>#DIV/0!</v>
      </c>
      <c r="L30" s="50"/>
    </row>
    <row r="31" spans="1:11" ht="12.75">
      <c r="A31" s="3">
        <v>25</v>
      </c>
      <c r="B31" s="4" t="s">
        <v>21</v>
      </c>
      <c r="C31" s="5">
        <v>19748747</v>
      </c>
      <c r="D31" s="20" t="s">
        <v>115</v>
      </c>
      <c r="E31" s="21" t="s">
        <v>133</v>
      </c>
      <c r="F31" s="6">
        <v>14012.25</v>
      </c>
      <c r="G31" s="6">
        <v>10456.6</v>
      </c>
      <c r="H31" s="22">
        <f t="shared" si="0"/>
        <v>24468.85</v>
      </c>
      <c r="I31" s="6">
        <f t="shared" si="1"/>
        <v>4003.5</v>
      </c>
      <c r="J31" s="6">
        <f t="shared" si="2"/>
        <v>1340.5897435897436</v>
      </c>
      <c r="K31" s="23">
        <f t="shared" si="3"/>
        <v>57.265666347212886</v>
      </c>
    </row>
    <row r="32" spans="1:11" ht="12.75">
      <c r="A32" s="3">
        <v>26</v>
      </c>
      <c r="B32" s="4" t="s">
        <v>22</v>
      </c>
      <c r="C32" s="5">
        <v>19640353</v>
      </c>
      <c r="D32" s="20" t="s">
        <v>125</v>
      </c>
      <c r="E32" s="21" t="s">
        <v>144</v>
      </c>
      <c r="F32" s="6">
        <v>8498.7</v>
      </c>
      <c r="G32" s="6">
        <v>7139.18</v>
      </c>
      <c r="H32" s="22">
        <f t="shared" si="0"/>
        <v>15637.880000000001</v>
      </c>
      <c r="I32" s="6">
        <f t="shared" si="1"/>
        <v>2428.2000000000003</v>
      </c>
      <c r="J32" s="6">
        <f t="shared" si="2"/>
        <v>915.2794871794872</v>
      </c>
      <c r="K32" s="23">
        <f t="shared" si="3"/>
        <v>54.346880779236066</v>
      </c>
    </row>
    <row r="33" spans="1:11" ht="12.75">
      <c r="A33" s="3">
        <v>27</v>
      </c>
      <c r="B33" s="4" t="s">
        <v>23</v>
      </c>
      <c r="C33" s="5">
        <v>20245331</v>
      </c>
      <c r="D33" s="20" t="s">
        <v>109</v>
      </c>
      <c r="E33" s="21" t="s">
        <v>133</v>
      </c>
      <c r="F33" s="6">
        <v>8561</v>
      </c>
      <c r="G33" s="6">
        <v>9178.88</v>
      </c>
      <c r="H33" s="22">
        <f t="shared" si="0"/>
        <v>17739.879999999997</v>
      </c>
      <c r="I33" s="6">
        <f t="shared" si="1"/>
        <v>2446</v>
      </c>
      <c r="J33" s="6">
        <f t="shared" si="2"/>
        <v>1176.7794871794872</v>
      </c>
      <c r="K33" s="23">
        <f t="shared" si="3"/>
        <v>48.25850005749758</v>
      </c>
    </row>
    <row r="34" spans="1:11" ht="12.75">
      <c r="A34" s="3">
        <v>28</v>
      </c>
      <c r="B34" s="4" t="s">
        <v>24</v>
      </c>
      <c r="C34" s="5">
        <v>20245340</v>
      </c>
      <c r="D34" s="20" t="s">
        <v>149</v>
      </c>
      <c r="E34" s="21" t="s">
        <v>133</v>
      </c>
      <c r="F34" s="6">
        <v>8571.5</v>
      </c>
      <c r="G34" s="6">
        <v>9215.31</v>
      </c>
      <c r="H34" s="22">
        <f t="shared" si="0"/>
        <v>17786.809999999998</v>
      </c>
      <c r="I34" s="6">
        <f t="shared" si="1"/>
        <v>2449</v>
      </c>
      <c r="J34" s="6">
        <f t="shared" si="2"/>
        <v>1181.45</v>
      </c>
      <c r="K34" s="23">
        <f t="shared" si="3"/>
        <v>48.190203864549076</v>
      </c>
    </row>
    <row r="35" spans="1:11" ht="12.75">
      <c r="A35" s="3">
        <v>29</v>
      </c>
      <c r="B35" s="4" t="s">
        <v>25</v>
      </c>
      <c r="C35" s="5">
        <v>36371840</v>
      </c>
      <c r="D35" s="20" t="s">
        <v>150</v>
      </c>
      <c r="E35" s="21" t="s">
        <v>144</v>
      </c>
      <c r="F35" s="6">
        <v>11166.75</v>
      </c>
      <c r="G35" s="6">
        <v>10590.45</v>
      </c>
      <c r="H35" s="22">
        <f t="shared" si="0"/>
        <v>21757.2</v>
      </c>
      <c r="I35" s="6">
        <f t="shared" si="1"/>
        <v>3190.5</v>
      </c>
      <c r="J35" s="6">
        <f t="shared" si="2"/>
        <v>1357.7500000000002</v>
      </c>
      <c r="K35" s="23">
        <f t="shared" si="3"/>
        <v>51.32438916772379</v>
      </c>
    </row>
    <row r="36" spans="1:11" ht="12.75">
      <c r="A36" s="3">
        <v>30</v>
      </c>
      <c r="B36" s="4" t="s">
        <v>26</v>
      </c>
      <c r="C36" s="5">
        <v>20244921</v>
      </c>
      <c r="D36" s="20" t="s">
        <v>128</v>
      </c>
      <c r="E36" s="21" t="s">
        <v>151</v>
      </c>
      <c r="F36" s="6">
        <v>9642.5</v>
      </c>
      <c r="G36" s="6">
        <v>10572.67</v>
      </c>
      <c r="H36" s="22">
        <f t="shared" si="0"/>
        <v>20215.17</v>
      </c>
      <c r="I36" s="6">
        <f t="shared" si="1"/>
        <v>2755</v>
      </c>
      <c r="J36" s="6">
        <f t="shared" si="2"/>
        <v>1355.4705128205128</v>
      </c>
      <c r="K36" s="23">
        <f t="shared" si="3"/>
        <v>47.69932679270073</v>
      </c>
    </row>
    <row r="37" spans="1:11" ht="12.75">
      <c r="A37" s="3">
        <v>31</v>
      </c>
      <c r="B37" s="4" t="s">
        <v>27</v>
      </c>
      <c r="C37" s="5">
        <v>19576765</v>
      </c>
      <c r="D37" s="20" t="s">
        <v>113</v>
      </c>
      <c r="E37" s="21" t="s">
        <v>143</v>
      </c>
      <c r="F37" s="6">
        <v>13074.25</v>
      </c>
      <c r="G37" s="6">
        <v>11259.07</v>
      </c>
      <c r="H37" s="22">
        <f t="shared" si="0"/>
        <v>24333.32</v>
      </c>
      <c r="I37" s="6">
        <f t="shared" si="1"/>
        <v>3735.5</v>
      </c>
      <c r="J37" s="6">
        <f t="shared" si="2"/>
        <v>1443.4705128205128</v>
      </c>
      <c r="K37" s="23">
        <f t="shared" si="3"/>
        <v>53.729823961547375</v>
      </c>
    </row>
    <row r="38" spans="1:11" ht="12.75">
      <c r="A38" s="3">
        <v>32</v>
      </c>
      <c r="B38" s="4" t="s">
        <v>28</v>
      </c>
      <c r="C38" s="5">
        <v>20451854</v>
      </c>
      <c r="D38" s="20" t="s">
        <v>152</v>
      </c>
      <c r="E38" s="21" t="s">
        <v>140</v>
      </c>
      <c r="F38" s="6">
        <v>14316.75</v>
      </c>
      <c r="G38" s="6">
        <v>11895.55</v>
      </c>
      <c r="H38" s="22">
        <f t="shared" si="0"/>
        <v>26212.3</v>
      </c>
      <c r="I38" s="6">
        <f t="shared" si="1"/>
        <v>4090.5</v>
      </c>
      <c r="J38" s="6">
        <f t="shared" si="2"/>
        <v>1525.0705128205127</v>
      </c>
      <c r="K38" s="23">
        <f t="shared" si="3"/>
        <v>54.61844248692408</v>
      </c>
    </row>
    <row r="39" spans="1:11" ht="12.75">
      <c r="A39" s="3">
        <v>33</v>
      </c>
      <c r="B39" s="11" t="s">
        <v>86</v>
      </c>
      <c r="C39" s="11">
        <v>28253836</v>
      </c>
      <c r="D39" s="20" t="s">
        <v>153</v>
      </c>
      <c r="E39" s="21" t="s">
        <v>138</v>
      </c>
      <c r="F39" s="6">
        <v>8142.75</v>
      </c>
      <c r="G39" s="6">
        <v>8520.1</v>
      </c>
      <c r="H39" s="22">
        <f t="shared" si="0"/>
        <v>16662.85</v>
      </c>
      <c r="I39" s="6">
        <f t="shared" si="1"/>
        <v>2326.5</v>
      </c>
      <c r="J39" s="6">
        <f t="shared" si="2"/>
        <v>1092.320512820513</v>
      </c>
      <c r="K39" s="23">
        <f t="shared" si="3"/>
        <v>48.867690701170574</v>
      </c>
    </row>
    <row r="40" spans="1:11" ht="12.75">
      <c r="A40" s="3">
        <v>34</v>
      </c>
      <c r="B40" s="4" t="s">
        <v>29</v>
      </c>
      <c r="C40" s="5">
        <v>14419484</v>
      </c>
      <c r="D40" s="20" t="s">
        <v>109</v>
      </c>
      <c r="E40" s="21" t="s">
        <v>143</v>
      </c>
      <c r="F40" s="6">
        <v>20508.6</v>
      </c>
      <c r="G40" s="6">
        <v>16796.13</v>
      </c>
      <c r="H40" s="22">
        <f t="shared" si="0"/>
        <v>37304.729999999996</v>
      </c>
      <c r="I40" s="6">
        <f t="shared" si="1"/>
        <v>5859.599999999999</v>
      </c>
      <c r="J40" s="6">
        <f t="shared" si="2"/>
        <v>2153.3500000000004</v>
      </c>
      <c r="K40" s="23">
        <f t="shared" si="3"/>
        <v>54.975870352097445</v>
      </c>
    </row>
    <row r="41" spans="1:11" ht="12.75">
      <c r="A41" s="3">
        <v>35</v>
      </c>
      <c r="B41" s="4" t="s">
        <v>30</v>
      </c>
      <c r="C41" s="5">
        <v>19478490</v>
      </c>
      <c r="D41" s="20" t="s">
        <v>115</v>
      </c>
      <c r="E41" s="21" t="s">
        <v>133</v>
      </c>
      <c r="F41" s="6">
        <v>10571.4</v>
      </c>
      <c r="G41" s="6">
        <v>12359.88</v>
      </c>
      <c r="H41" s="22">
        <f t="shared" si="0"/>
        <v>22931.28</v>
      </c>
      <c r="I41" s="6">
        <f t="shared" si="1"/>
        <v>3020.4</v>
      </c>
      <c r="J41" s="6">
        <f t="shared" si="2"/>
        <v>1584.6</v>
      </c>
      <c r="K41" s="23">
        <f t="shared" si="3"/>
        <v>46.100348519576755</v>
      </c>
    </row>
    <row r="42" spans="1:11" ht="12.75">
      <c r="A42" s="3">
        <v>36</v>
      </c>
      <c r="B42" s="4" t="s">
        <v>31</v>
      </c>
      <c r="C42" s="5">
        <v>19476510</v>
      </c>
      <c r="D42" s="20" t="s">
        <v>120</v>
      </c>
      <c r="E42" s="21" t="s">
        <v>133</v>
      </c>
      <c r="F42" s="6">
        <v>9394</v>
      </c>
      <c r="G42" s="6">
        <v>7692.91</v>
      </c>
      <c r="H42" s="22">
        <f t="shared" si="0"/>
        <v>17086.91</v>
      </c>
      <c r="I42" s="6">
        <f t="shared" si="1"/>
        <v>2684</v>
      </c>
      <c r="J42" s="6">
        <f t="shared" si="2"/>
        <v>986.2705128205129</v>
      </c>
      <c r="K42" s="23">
        <f t="shared" si="3"/>
        <v>54.977757827483146</v>
      </c>
    </row>
    <row r="43" spans="1:11" ht="12.75">
      <c r="A43" s="3">
        <v>37</v>
      </c>
      <c r="B43" s="4" t="s">
        <v>32</v>
      </c>
      <c r="C43" s="5">
        <v>19477982</v>
      </c>
      <c r="D43" s="20" t="s">
        <v>147</v>
      </c>
      <c r="E43" s="21" t="s">
        <v>154</v>
      </c>
      <c r="F43" s="6">
        <v>13007.4</v>
      </c>
      <c r="G43" s="6">
        <v>10468.54</v>
      </c>
      <c r="H43" s="22">
        <f t="shared" si="0"/>
        <v>23475.940000000002</v>
      </c>
      <c r="I43" s="6">
        <f t="shared" si="1"/>
        <v>3716.4</v>
      </c>
      <c r="J43" s="6">
        <f t="shared" si="2"/>
        <v>1342.1205128205129</v>
      </c>
      <c r="K43" s="23">
        <f t="shared" si="3"/>
        <v>55.40736600962517</v>
      </c>
    </row>
    <row r="44" spans="1:11" ht="12.75">
      <c r="A44" s="3">
        <v>38</v>
      </c>
      <c r="B44" s="4" t="s">
        <v>33</v>
      </c>
      <c r="C44" s="5">
        <v>19372064</v>
      </c>
      <c r="D44" s="20" t="s">
        <v>137</v>
      </c>
      <c r="E44" s="21" t="s">
        <v>144</v>
      </c>
      <c r="F44" s="6">
        <v>9519.3</v>
      </c>
      <c r="G44" s="6">
        <v>10484.6</v>
      </c>
      <c r="H44" s="22">
        <f t="shared" si="0"/>
        <v>20003.9</v>
      </c>
      <c r="I44" s="6">
        <f t="shared" si="1"/>
        <v>2719.7999999999997</v>
      </c>
      <c r="J44" s="6">
        <f t="shared" si="2"/>
        <v>1344.1794871794873</v>
      </c>
      <c r="K44" s="23">
        <f t="shared" si="3"/>
        <v>47.58722049200405</v>
      </c>
    </row>
    <row r="45" spans="1:11" ht="12.75">
      <c r="A45" s="3">
        <v>39</v>
      </c>
      <c r="B45" s="4" t="s">
        <v>34</v>
      </c>
      <c r="C45" s="5">
        <v>19640507</v>
      </c>
      <c r="D45" s="20" t="s">
        <v>155</v>
      </c>
      <c r="E45" s="21" t="s">
        <v>135</v>
      </c>
      <c r="F45" s="6">
        <v>15384.6</v>
      </c>
      <c r="G45" s="6">
        <v>16005.91</v>
      </c>
      <c r="H45" s="22">
        <f t="shared" si="0"/>
        <v>31390.510000000002</v>
      </c>
      <c r="I45" s="6">
        <f t="shared" si="1"/>
        <v>4395.6</v>
      </c>
      <c r="J45" s="6">
        <f t="shared" si="2"/>
        <v>2052.0397435897435</v>
      </c>
      <c r="K45" s="23">
        <f t="shared" si="3"/>
        <v>49.01035376615416</v>
      </c>
    </row>
    <row r="46" spans="1:11" ht="12.75">
      <c r="A46" s="3">
        <v>40</v>
      </c>
      <c r="B46" s="4" t="s">
        <v>35</v>
      </c>
      <c r="C46" s="5">
        <v>21149642</v>
      </c>
      <c r="D46" s="20" t="s">
        <v>156</v>
      </c>
      <c r="E46" s="21" t="s">
        <v>157</v>
      </c>
      <c r="F46" s="6">
        <v>12123.3</v>
      </c>
      <c r="G46" s="6">
        <v>9524.03</v>
      </c>
      <c r="H46" s="22">
        <f t="shared" si="0"/>
        <v>21647.33</v>
      </c>
      <c r="I46" s="6">
        <f t="shared" si="1"/>
        <v>3463.7999999999997</v>
      </c>
      <c r="J46" s="6">
        <f t="shared" si="2"/>
        <v>1221.0294871794872</v>
      </c>
      <c r="K46" s="23">
        <f t="shared" si="3"/>
        <v>56.00367343224314</v>
      </c>
    </row>
    <row r="47" spans="1:11" ht="12.75">
      <c r="A47" s="3">
        <v>41</v>
      </c>
      <c r="B47" s="4" t="s">
        <v>36</v>
      </c>
      <c r="C47" s="5">
        <v>19748836</v>
      </c>
      <c r="D47" s="20" t="s">
        <v>158</v>
      </c>
      <c r="E47" s="21" t="s">
        <v>144</v>
      </c>
      <c r="F47" s="6">
        <v>16562.7</v>
      </c>
      <c r="G47" s="6">
        <v>9169.68</v>
      </c>
      <c r="H47" s="22">
        <f t="shared" si="0"/>
        <v>25732.38</v>
      </c>
      <c r="I47" s="6">
        <f t="shared" si="1"/>
        <v>4732.2</v>
      </c>
      <c r="J47" s="6">
        <f t="shared" si="2"/>
        <v>1175.6000000000001</v>
      </c>
      <c r="K47" s="23">
        <f t="shared" si="3"/>
        <v>64.36520834839217</v>
      </c>
    </row>
    <row r="48" spans="1:11" ht="12.75">
      <c r="A48" s="3">
        <v>42</v>
      </c>
      <c r="B48" s="4" t="s">
        <v>37</v>
      </c>
      <c r="C48" s="5">
        <v>20245307</v>
      </c>
      <c r="D48" s="20" t="s">
        <v>125</v>
      </c>
      <c r="E48" s="21" t="s">
        <v>151</v>
      </c>
      <c r="F48" s="6">
        <v>7215.6</v>
      </c>
      <c r="G48" s="6">
        <v>10031.97</v>
      </c>
      <c r="H48" s="22">
        <f t="shared" si="0"/>
        <v>17247.57</v>
      </c>
      <c r="I48" s="6">
        <f t="shared" si="1"/>
        <v>2061.6</v>
      </c>
      <c r="J48" s="6">
        <f t="shared" si="2"/>
        <v>1286.1499999999999</v>
      </c>
      <c r="K48" s="23">
        <f t="shared" si="3"/>
        <v>41.83545856024936</v>
      </c>
    </row>
    <row r="49" spans="1:11" ht="12.75">
      <c r="A49" s="3">
        <v>43</v>
      </c>
      <c r="B49" s="13" t="s">
        <v>87</v>
      </c>
      <c r="C49" s="13">
        <v>29565887</v>
      </c>
      <c r="D49" s="30" t="s">
        <v>110</v>
      </c>
      <c r="E49" s="21" t="s">
        <v>144</v>
      </c>
      <c r="F49" s="14">
        <v>11207.7</v>
      </c>
      <c r="G49" s="14">
        <v>9789</v>
      </c>
      <c r="H49" s="22">
        <f t="shared" si="0"/>
        <v>20996.7</v>
      </c>
      <c r="I49" s="6">
        <f t="shared" si="1"/>
        <v>3202.2000000000003</v>
      </c>
      <c r="J49" s="6">
        <f t="shared" si="2"/>
        <v>1255</v>
      </c>
      <c r="K49" s="31">
        <f t="shared" si="3"/>
        <v>53.37838803240509</v>
      </c>
    </row>
    <row r="50" spans="1:11" ht="12.75">
      <c r="A50" s="3">
        <v>44</v>
      </c>
      <c r="B50" s="4" t="s">
        <v>38</v>
      </c>
      <c r="C50" s="5">
        <v>19370004</v>
      </c>
      <c r="D50" s="20" t="s">
        <v>159</v>
      </c>
      <c r="E50" s="21" t="s">
        <v>140</v>
      </c>
      <c r="F50" s="6">
        <v>15374.1</v>
      </c>
      <c r="G50" s="6">
        <v>13021.94</v>
      </c>
      <c r="H50" s="22">
        <f t="shared" si="0"/>
        <v>28396.04</v>
      </c>
      <c r="I50" s="6">
        <f t="shared" si="1"/>
        <v>4392.6</v>
      </c>
      <c r="J50" s="6">
        <f t="shared" si="2"/>
        <v>1669.4794871794873</v>
      </c>
      <c r="K50" s="23">
        <f t="shared" si="3"/>
        <v>54.14170426580608</v>
      </c>
    </row>
    <row r="51" spans="1:11" ht="12.75">
      <c r="A51" s="3">
        <v>45</v>
      </c>
      <c r="B51" s="4" t="s">
        <v>39</v>
      </c>
      <c r="C51" s="5">
        <v>20451722</v>
      </c>
      <c r="D51" s="20" t="s">
        <v>147</v>
      </c>
      <c r="E51" s="21" t="s">
        <v>133</v>
      </c>
      <c r="F51" s="6">
        <v>14460.6</v>
      </c>
      <c r="G51" s="6">
        <v>16840.75</v>
      </c>
      <c r="H51" s="22">
        <f t="shared" si="0"/>
        <v>31301.35</v>
      </c>
      <c r="I51" s="6">
        <f t="shared" si="1"/>
        <v>4131.6</v>
      </c>
      <c r="J51" s="6">
        <f t="shared" si="2"/>
        <v>2159.0705128205127</v>
      </c>
      <c r="K51" s="23">
        <f t="shared" si="3"/>
        <v>46.19800743418415</v>
      </c>
    </row>
    <row r="52" spans="1:11" ht="12.75">
      <c r="A52" s="3">
        <v>46</v>
      </c>
      <c r="B52" s="4" t="s">
        <v>40</v>
      </c>
      <c r="C52" s="5">
        <v>19476715</v>
      </c>
      <c r="D52" s="20" t="s">
        <v>119</v>
      </c>
      <c r="E52" s="21" t="s">
        <v>157</v>
      </c>
      <c r="F52" s="6">
        <v>16690.8</v>
      </c>
      <c r="G52" s="6">
        <v>12870.47</v>
      </c>
      <c r="H52" s="22">
        <f t="shared" si="0"/>
        <v>29561.269999999997</v>
      </c>
      <c r="I52" s="6">
        <f t="shared" si="1"/>
        <v>4768.8</v>
      </c>
      <c r="J52" s="6">
        <f t="shared" si="2"/>
        <v>1650.0602564102564</v>
      </c>
      <c r="K52" s="23">
        <f t="shared" si="3"/>
        <v>56.46171493985205</v>
      </c>
    </row>
    <row r="53" spans="1:11" ht="12.75">
      <c r="A53" s="3">
        <v>47</v>
      </c>
      <c r="B53" s="4" t="s">
        <v>41</v>
      </c>
      <c r="C53" s="5">
        <v>19260311</v>
      </c>
      <c r="D53" s="20" t="s">
        <v>160</v>
      </c>
      <c r="E53" s="21" t="s">
        <v>135</v>
      </c>
      <c r="F53" s="6">
        <v>13129.2</v>
      </c>
      <c r="G53" s="6">
        <v>13121.08</v>
      </c>
      <c r="H53" s="22">
        <f t="shared" si="0"/>
        <v>26250.28</v>
      </c>
      <c r="I53" s="6">
        <f t="shared" si="1"/>
        <v>3751.2000000000003</v>
      </c>
      <c r="J53" s="6">
        <f t="shared" si="2"/>
        <v>1682.1897435897436</v>
      </c>
      <c r="K53" s="23">
        <f t="shared" si="3"/>
        <v>50.01546650169065</v>
      </c>
    </row>
    <row r="54" spans="1:11" ht="12.75">
      <c r="A54" s="3">
        <v>48</v>
      </c>
      <c r="B54" s="4" t="s">
        <v>42</v>
      </c>
      <c r="C54" s="5">
        <v>19478279</v>
      </c>
      <c r="D54" s="20" t="s">
        <v>121</v>
      </c>
      <c r="E54" s="21" t="s">
        <v>144</v>
      </c>
      <c r="F54" s="6">
        <v>17032.75</v>
      </c>
      <c r="G54" s="6">
        <v>14380.63</v>
      </c>
      <c r="H54" s="22">
        <f t="shared" si="0"/>
        <v>31413.379999999997</v>
      </c>
      <c r="I54" s="6">
        <f t="shared" si="1"/>
        <v>4866.5</v>
      </c>
      <c r="J54" s="6">
        <f t="shared" si="2"/>
        <v>1843.6705128205128</v>
      </c>
      <c r="K54" s="23">
        <f t="shared" si="3"/>
        <v>54.221322251855746</v>
      </c>
    </row>
    <row r="55" spans="1:11" ht="12.75">
      <c r="A55" s="3">
        <v>49</v>
      </c>
      <c r="B55" s="4" t="s">
        <v>43</v>
      </c>
      <c r="C55" s="5">
        <v>19252416</v>
      </c>
      <c r="D55" s="20" t="s">
        <v>160</v>
      </c>
      <c r="E55" s="21" t="s">
        <v>144</v>
      </c>
      <c r="F55" s="6">
        <v>8335.25</v>
      </c>
      <c r="G55" s="6">
        <v>7546.27</v>
      </c>
      <c r="H55" s="22">
        <f t="shared" si="0"/>
        <v>15881.52</v>
      </c>
      <c r="I55" s="6">
        <f t="shared" si="1"/>
        <v>2381.5</v>
      </c>
      <c r="J55" s="6">
        <f t="shared" si="2"/>
        <v>967.4705128205129</v>
      </c>
      <c r="K55" s="23">
        <f t="shared" si="3"/>
        <v>52.48395619562863</v>
      </c>
    </row>
    <row r="56" spans="1:11" ht="12.75">
      <c r="A56" s="3">
        <v>50</v>
      </c>
      <c r="B56" s="4" t="s">
        <v>82</v>
      </c>
      <c r="C56" s="10">
        <v>24889220</v>
      </c>
      <c r="D56" s="20" t="s">
        <v>127</v>
      </c>
      <c r="E56" s="21" t="s">
        <v>140</v>
      </c>
      <c r="F56" s="6">
        <v>20338.5</v>
      </c>
      <c r="G56" s="6">
        <v>16646.21</v>
      </c>
      <c r="H56" s="22">
        <f t="shared" si="0"/>
        <v>36984.71</v>
      </c>
      <c r="I56" s="6">
        <f t="shared" si="1"/>
        <v>5811</v>
      </c>
      <c r="J56" s="6">
        <f t="shared" si="2"/>
        <v>2134.129487179487</v>
      </c>
      <c r="K56" s="23">
        <f t="shared" si="3"/>
        <v>54.991643844172366</v>
      </c>
    </row>
    <row r="57" spans="1:11" ht="12.75">
      <c r="A57" s="3">
        <v>51</v>
      </c>
      <c r="B57" s="4" t="s">
        <v>44</v>
      </c>
      <c r="C57" s="5">
        <v>19477028</v>
      </c>
      <c r="D57" s="20" t="s">
        <v>131</v>
      </c>
      <c r="E57" s="21" t="s">
        <v>143</v>
      </c>
      <c r="F57" s="6">
        <v>6564.25</v>
      </c>
      <c r="G57" s="6">
        <v>8037.67</v>
      </c>
      <c r="H57" s="22">
        <f t="shared" si="0"/>
        <v>14601.92</v>
      </c>
      <c r="I57" s="6">
        <f t="shared" si="1"/>
        <v>1875.5</v>
      </c>
      <c r="J57" s="6">
        <f t="shared" si="2"/>
        <v>1030.4705128205128</v>
      </c>
      <c r="K57" s="23">
        <f t="shared" si="3"/>
        <v>44.954704586794065</v>
      </c>
    </row>
    <row r="58" spans="1:11" ht="12.75">
      <c r="A58" s="3">
        <v>52</v>
      </c>
      <c r="B58" s="4" t="s">
        <v>45</v>
      </c>
      <c r="C58" s="5">
        <v>19317400</v>
      </c>
      <c r="D58" s="20" t="s">
        <v>109</v>
      </c>
      <c r="E58" s="21" t="s">
        <v>144</v>
      </c>
      <c r="F58" s="6">
        <v>15468.6</v>
      </c>
      <c r="G58" s="6">
        <v>13772.46</v>
      </c>
      <c r="H58" s="22">
        <f t="shared" si="0"/>
        <v>29241.059999999998</v>
      </c>
      <c r="I58" s="6">
        <f t="shared" si="1"/>
        <v>4419.6</v>
      </c>
      <c r="J58" s="6">
        <f t="shared" si="2"/>
        <v>1765.6999999999998</v>
      </c>
      <c r="K58" s="23">
        <f t="shared" si="3"/>
        <v>52.90027105720518</v>
      </c>
    </row>
    <row r="59" spans="1:11" ht="12.75">
      <c r="A59" s="3">
        <v>53</v>
      </c>
      <c r="B59" s="4" t="s">
        <v>46</v>
      </c>
      <c r="C59" s="5">
        <v>19370110</v>
      </c>
      <c r="D59" s="20" t="s">
        <v>161</v>
      </c>
      <c r="E59" s="21" t="s">
        <v>140</v>
      </c>
      <c r="F59" s="6">
        <v>12068.7</v>
      </c>
      <c r="G59" s="6">
        <v>15136.21</v>
      </c>
      <c r="H59" s="22">
        <f t="shared" si="0"/>
        <v>27204.91</v>
      </c>
      <c r="I59" s="6">
        <f t="shared" si="1"/>
        <v>3448.2000000000003</v>
      </c>
      <c r="J59" s="6">
        <f t="shared" si="2"/>
        <v>1940.5397435897435</v>
      </c>
      <c r="K59" s="23">
        <f t="shared" si="3"/>
        <v>44.36221255648337</v>
      </c>
    </row>
    <row r="60" spans="1:11" ht="12.75">
      <c r="A60" s="3">
        <v>54</v>
      </c>
      <c r="B60" s="11" t="s">
        <v>89</v>
      </c>
      <c r="C60" s="11">
        <v>31392079</v>
      </c>
      <c r="D60" s="20" t="s">
        <v>117</v>
      </c>
      <c r="E60" s="21" t="s">
        <v>154</v>
      </c>
      <c r="F60" s="6">
        <v>24206.7</v>
      </c>
      <c r="G60" s="6">
        <v>17253.13</v>
      </c>
      <c r="H60" s="22">
        <f t="shared" si="0"/>
        <v>41459.83</v>
      </c>
      <c r="I60" s="6">
        <f t="shared" si="1"/>
        <v>6916.2</v>
      </c>
      <c r="J60" s="6">
        <f t="shared" si="2"/>
        <v>2211.9397435897436</v>
      </c>
      <c r="K60" s="23">
        <f t="shared" si="3"/>
        <v>58.38591233972739</v>
      </c>
    </row>
    <row r="61" spans="1:11" ht="12.75">
      <c r="A61" s="3">
        <v>55</v>
      </c>
      <c r="B61" s="4" t="s">
        <v>47</v>
      </c>
      <c r="C61" s="5">
        <v>20335302</v>
      </c>
      <c r="D61" s="20" t="s">
        <v>127</v>
      </c>
      <c r="E61" s="21" t="s">
        <v>138</v>
      </c>
      <c r="F61" s="6">
        <v>10403.75</v>
      </c>
      <c r="G61" s="6">
        <v>14869.06</v>
      </c>
      <c r="H61" s="22">
        <f t="shared" si="0"/>
        <v>25272.809999999998</v>
      </c>
      <c r="I61" s="6">
        <f t="shared" si="1"/>
        <v>2972.5</v>
      </c>
      <c r="J61" s="6">
        <f t="shared" si="2"/>
        <v>1906.2897435897435</v>
      </c>
      <c r="K61" s="23">
        <f t="shared" si="3"/>
        <v>41.165782514884576</v>
      </c>
    </row>
    <row r="62" spans="1:11" ht="12.75">
      <c r="A62" s="3">
        <v>56</v>
      </c>
      <c r="B62" s="4" t="s">
        <v>48</v>
      </c>
      <c r="C62" s="5">
        <v>19640795</v>
      </c>
      <c r="D62" s="20" t="s">
        <v>127</v>
      </c>
      <c r="E62" s="21" t="s">
        <v>140</v>
      </c>
      <c r="F62" s="6">
        <v>19601.4</v>
      </c>
      <c r="G62" s="6">
        <v>13519.35</v>
      </c>
      <c r="H62" s="22">
        <f t="shared" si="0"/>
        <v>33120.75</v>
      </c>
      <c r="I62" s="6">
        <f t="shared" si="1"/>
        <v>5600.400000000001</v>
      </c>
      <c r="J62" s="6">
        <f t="shared" si="2"/>
        <v>1733.25</v>
      </c>
      <c r="K62" s="23">
        <f t="shared" si="3"/>
        <v>59.18163085075067</v>
      </c>
    </row>
    <row r="63" spans="1:11" ht="12.75">
      <c r="A63" s="3">
        <v>57</v>
      </c>
      <c r="B63" s="4" t="s">
        <v>49</v>
      </c>
      <c r="C63" s="5">
        <v>37825970</v>
      </c>
      <c r="D63" s="20" t="s">
        <v>162</v>
      </c>
      <c r="E63" s="21" t="s">
        <v>135</v>
      </c>
      <c r="F63" s="6">
        <v>26854.8</v>
      </c>
      <c r="G63" s="6">
        <v>23409.04</v>
      </c>
      <c r="H63" s="22">
        <f t="shared" si="0"/>
        <v>50263.84</v>
      </c>
      <c r="I63" s="6">
        <f t="shared" si="1"/>
        <v>7672.8</v>
      </c>
      <c r="J63" s="6">
        <f t="shared" si="2"/>
        <v>3001.1589743589743</v>
      </c>
      <c r="K63" s="23">
        <f t="shared" si="3"/>
        <v>53.42767285587413</v>
      </c>
    </row>
    <row r="64" spans="1:11" ht="12.75">
      <c r="A64" s="3">
        <v>58</v>
      </c>
      <c r="B64" s="4" t="s">
        <v>50</v>
      </c>
      <c r="C64" s="5">
        <v>19640744</v>
      </c>
      <c r="D64" s="20" t="s">
        <v>109</v>
      </c>
      <c r="E64" s="21" t="s">
        <v>140</v>
      </c>
      <c r="F64" s="6">
        <v>12050.5</v>
      </c>
      <c r="G64" s="6">
        <v>9745.87</v>
      </c>
      <c r="H64" s="22">
        <f t="shared" si="0"/>
        <v>21796.370000000003</v>
      </c>
      <c r="I64" s="6">
        <f t="shared" si="1"/>
        <v>3443</v>
      </c>
      <c r="J64" s="6">
        <f t="shared" si="2"/>
        <v>1249.470512820513</v>
      </c>
      <c r="K64" s="23">
        <f t="shared" si="3"/>
        <v>55.28672893697436</v>
      </c>
    </row>
    <row r="65" spans="1:11" ht="12.75">
      <c r="A65" s="3">
        <v>59</v>
      </c>
      <c r="B65" s="4" t="s">
        <v>51</v>
      </c>
      <c r="C65" s="5">
        <v>20335337</v>
      </c>
      <c r="D65" s="20" t="s">
        <v>112</v>
      </c>
      <c r="E65" s="21" t="s">
        <v>140</v>
      </c>
      <c r="F65" s="6">
        <v>10491.25</v>
      </c>
      <c r="G65" s="6">
        <v>11771.84</v>
      </c>
      <c r="H65" s="22">
        <f t="shared" si="0"/>
        <v>22263.09</v>
      </c>
      <c r="I65" s="6">
        <f t="shared" si="1"/>
        <v>2997.5</v>
      </c>
      <c r="J65" s="6">
        <f t="shared" si="2"/>
        <v>1509.2102564102565</v>
      </c>
      <c r="K65" s="23">
        <f t="shared" si="3"/>
        <v>47.12396167827557</v>
      </c>
    </row>
    <row r="66" spans="1:12" ht="12.75">
      <c r="A66" s="7">
        <v>60</v>
      </c>
      <c r="B66" s="12" t="s">
        <v>85</v>
      </c>
      <c r="C66" s="12">
        <v>27233024</v>
      </c>
      <c r="D66" s="26"/>
      <c r="E66" s="27"/>
      <c r="F66" s="8">
        <v>0</v>
      </c>
      <c r="G66" s="8">
        <v>0</v>
      </c>
      <c r="H66" s="28">
        <f t="shared" si="0"/>
        <v>0</v>
      </c>
      <c r="I66" s="8">
        <f t="shared" si="1"/>
        <v>0</v>
      </c>
      <c r="J66" s="8">
        <f t="shared" si="2"/>
        <v>0</v>
      </c>
      <c r="K66" s="29" t="e">
        <f t="shared" si="3"/>
        <v>#DIV/0!</v>
      </c>
      <c r="L66" s="50"/>
    </row>
    <row r="67" spans="1:11" ht="12.75">
      <c r="A67" s="3">
        <v>61</v>
      </c>
      <c r="B67" s="4" t="s">
        <v>52</v>
      </c>
      <c r="C67" s="5">
        <v>19371107</v>
      </c>
      <c r="D67" s="20" t="s">
        <v>120</v>
      </c>
      <c r="E67" s="21" t="s">
        <v>133</v>
      </c>
      <c r="F67" s="6">
        <v>8695.75</v>
      </c>
      <c r="G67" s="6">
        <v>6146.63</v>
      </c>
      <c r="H67" s="22">
        <f t="shared" si="0"/>
        <v>14842.380000000001</v>
      </c>
      <c r="I67" s="6">
        <f t="shared" si="1"/>
        <v>2484.5</v>
      </c>
      <c r="J67" s="6">
        <f t="shared" si="2"/>
        <v>788.0294871794872</v>
      </c>
      <c r="K67" s="23">
        <f t="shared" si="3"/>
        <v>58.58730203646584</v>
      </c>
    </row>
    <row r="68" spans="1:11" ht="12.75">
      <c r="A68" s="3">
        <v>62</v>
      </c>
      <c r="B68" s="4" t="s">
        <v>53</v>
      </c>
      <c r="C68" s="5">
        <v>35797563</v>
      </c>
      <c r="D68" s="20" t="s">
        <v>129</v>
      </c>
      <c r="E68" s="21" t="s">
        <v>138</v>
      </c>
      <c r="F68" s="6">
        <v>15325.8</v>
      </c>
      <c r="G68" s="6">
        <v>15190.81</v>
      </c>
      <c r="H68" s="22">
        <f t="shared" si="0"/>
        <v>30516.61</v>
      </c>
      <c r="I68" s="6">
        <f t="shared" si="1"/>
        <v>4378.8</v>
      </c>
      <c r="J68" s="6">
        <f t="shared" si="2"/>
        <v>1947.5397435897435</v>
      </c>
      <c r="K68" s="23">
        <f t="shared" si="3"/>
        <v>50.22117463243787</v>
      </c>
    </row>
    <row r="69" spans="1:11" ht="12.75">
      <c r="A69" s="3">
        <v>63</v>
      </c>
      <c r="B69" s="4" t="s">
        <v>54</v>
      </c>
      <c r="C69" s="5">
        <v>19414640</v>
      </c>
      <c r="D69" s="20" t="s">
        <v>111</v>
      </c>
      <c r="E69" s="21" t="s">
        <v>135</v>
      </c>
      <c r="F69" s="6">
        <v>6700.75</v>
      </c>
      <c r="G69" s="6">
        <v>7794.07</v>
      </c>
      <c r="H69" s="22">
        <f t="shared" si="0"/>
        <v>14494.82</v>
      </c>
      <c r="I69" s="6">
        <f t="shared" si="1"/>
        <v>1914.5</v>
      </c>
      <c r="J69" s="6">
        <f t="shared" si="2"/>
        <v>999.2397435897436</v>
      </c>
      <c r="K69" s="23">
        <f t="shared" si="3"/>
        <v>46.22858372853199</v>
      </c>
    </row>
    <row r="70" spans="1:11" ht="12.75">
      <c r="A70" s="3">
        <v>64</v>
      </c>
      <c r="B70" s="4" t="s">
        <v>55</v>
      </c>
      <c r="C70" s="5">
        <v>19476537</v>
      </c>
      <c r="D70" s="20" t="s">
        <v>161</v>
      </c>
      <c r="E70" s="21" t="s">
        <v>138</v>
      </c>
      <c r="F70" s="6">
        <v>13301.75</v>
      </c>
      <c r="G70" s="6">
        <v>11312.57</v>
      </c>
      <c r="H70" s="22">
        <f t="shared" si="0"/>
        <v>24614.32</v>
      </c>
      <c r="I70" s="6">
        <f t="shared" si="1"/>
        <v>3800.5</v>
      </c>
      <c r="J70" s="6">
        <f t="shared" si="2"/>
        <v>1450.3294871794872</v>
      </c>
      <c r="K70" s="23">
        <f t="shared" si="3"/>
        <v>54.04069663512947</v>
      </c>
    </row>
    <row r="71" spans="1:11" ht="12.75">
      <c r="A71" s="3">
        <v>65</v>
      </c>
      <c r="B71" s="4" t="s">
        <v>56</v>
      </c>
      <c r="C71" s="5">
        <v>19414488</v>
      </c>
      <c r="D71" s="20" t="s">
        <v>163</v>
      </c>
      <c r="E71" s="21" t="s">
        <v>133</v>
      </c>
      <c r="F71" s="6">
        <v>10695.3</v>
      </c>
      <c r="G71" s="6">
        <v>9041.14</v>
      </c>
      <c r="H71" s="22">
        <f t="shared" si="0"/>
        <v>19736.44</v>
      </c>
      <c r="I71" s="6">
        <f t="shared" si="1"/>
        <v>3055.7999999999997</v>
      </c>
      <c r="J71" s="6">
        <f t="shared" si="2"/>
        <v>1159.1205128205129</v>
      </c>
      <c r="K71" s="23">
        <f t="shared" si="3"/>
        <v>54.19062404364718</v>
      </c>
    </row>
    <row r="72" spans="1:11" ht="12.75">
      <c r="A72" s="3">
        <v>66</v>
      </c>
      <c r="B72" s="4" t="s">
        <v>57</v>
      </c>
      <c r="C72" s="5">
        <v>19414500</v>
      </c>
      <c r="D72" s="20" t="s">
        <v>114</v>
      </c>
      <c r="E72" s="21" t="s">
        <v>133</v>
      </c>
      <c r="F72" s="6">
        <v>10186.75</v>
      </c>
      <c r="G72" s="6">
        <v>8387.81</v>
      </c>
      <c r="H72" s="22">
        <f aca="true" t="shared" si="4" ref="H72:H99">F72+G72</f>
        <v>18574.559999999998</v>
      </c>
      <c r="I72" s="6">
        <f t="shared" si="1"/>
        <v>2910.5</v>
      </c>
      <c r="J72" s="6">
        <f t="shared" si="2"/>
        <v>1075.3602564102564</v>
      </c>
      <c r="K72" s="23">
        <f t="shared" si="3"/>
        <v>54.84248348278506</v>
      </c>
    </row>
    <row r="73" spans="1:11" ht="12.75">
      <c r="A73" s="3">
        <v>67</v>
      </c>
      <c r="B73" s="4" t="s">
        <v>58</v>
      </c>
      <c r="C73" s="5">
        <v>35566585</v>
      </c>
      <c r="D73" s="20" t="s">
        <v>125</v>
      </c>
      <c r="E73" s="21" t="s">
        <v>151</v>
      </c>
      <c r="F73" s="6">
        <v>18456.9</v>
      </c>
      <c r="G73" s="6">
        <v>16199.82</v>
      </c>
      <c r="H73" s="22">
        <f t="shared" si="4"/>
        <v>34656.72</v>
      </c>
      <c r="I73" s="6">
        <f t="shared" si="1"/>
        <v>5273.400000000001</v>
      </c>
      <c r="J73" s="6">
        <f t="shared" si="2"/>
        <v>2076.9</v>
      </c>
      <c r="K73" s="23">
        <f t="shared" si="3"/>
        <v>53.25633816471957</v>
      </c>
    </row>
    <row r="74" spans="1:11" ht="12.75">
      <c r="A74" s="3">
        <v>68</v>
      </c>
      <c r="B74" s="4" t="s">
        <v>59</v>
      </c>
      <c r="C74" s="5">
        <v>35784687</v>
      </c>
      <c r="D74" s="20" t="s">
        <v>122</v>
      </c>
      <c r="E74" s="21" t="s">
        <v>140</v>
      </c>
      <c r="F74" s="6">
        <v>9015.3</v>
      </c>
      <c r="G74" s="6">
        <v>8548.1</v>
      </c>
      <c r="H74" s="22">
        <f t="shared" si="4"/>
        <v>17563.4</v>
      </c>
      <c r="I74" s="6">
        <f t="shared" si="1"/>
        <v>2575.7999999999997</v>
      </c>
      <c r="J74" s="6">
        <f t="shared" si="2"/>
        <v>1095.9102564102566</v>
      </c>
      <c r="K74" s="23">
        <f t="shared" si="3"/>
        <v>51.33003860300396</v>
      </c>
    </row>
    <row r="75" spans="1:11" ht="12.75">
      <c r="A75" s="3">
        <v>69</v>
      </c>
      <c r="B75" s="4" t="s">
        <v>60</v>
      </c>
      <c r="C75" s="5">
        <v>35784695</v>
      </c>
      <c r="D75" s="20" t="s">
        <v>153</v>
      </c>
      <c r="E75" s="21" t="s">
        <v>140</v>
      </c>
      <c r="F75" s="6">
        <v>6669.6</v>
      </c>
      <c r="G75" s="6">
        <v>9257.59</v>
      </c>
      <c r="H75" s="22">
        <f t="shared" si="4"/>
        <v>15927.19</v>
      </c>
      <c r="I75" s="6">
        <f t="shared" si="1"/>
        <v>1905.6000000000001</v>
      </c>
      <c r="J75" s="6">
        <f t="shared" si="2"/>
        <v>1186.8705128205129</v>
      </c>
      <c r="K75" s="23">
        <f t="shared" si="3"/>
        <v>41.87555997008889</v>
      </c>
    </row>
    <row r="76" spans="1:11" ht="12.75">
      <c r="A76" s="3">
        <v>70</v>
      </c>
      <c r="B76" s="4" t="s">
        <v>61</v>
      </c>
      <c r="C76" s="5">
        <v>20570197</v>
      </c>
      <c r="D76" s="20" t="s">
        <v>126</v>
      </c>
      <c r="E76" s="21" t="s">
        <v>151</v>
      </c>
      <c r="F76" s="6">
        <v>14221.2</v>
      </c>
      <c r="G76" s="6">
        <v>11764.74</v>
      </c>
      <c r="H76" s="22">
        <f t="shared" si="4"/>
        <v>25985.940000000002</v>
      </c>
      <c r="I76" s="6">
        <f t="shared" si="1"/>
        <v>4063.2000000000003</v>
      </c>
      <c r="J76" s="6">
        <f t="shared" si="2"/>
        <v>1508.3</v>
      </c>
      <c r="K76" s="23">
        <f t="shared" si="3"/>
        <v>54.726517493690814</v>
      </c>
    </row>
    <row r="77" spans="1:11" ht="12.75">
      <c r="A77" s="3">
        <v>71</v>
      </c>
      <c r="B77" s="4" t="s">
        <v>62</v>
      </c>
      <c r="C77" s="5">
        <v>19287287</v>
      </c>
      <c r="D77" s="20" t="s">
        <v>117</v>
      </c>
      <c r="E77" s="21" t="s">
        <v>140</v>
      </c>
      <c r="F77" s="6">
        <v>15357.3</v>
      </c>
      <c r="G77" s="6">
        <v>14206.76</v>
      </c>
      <c r="H77" s="22">
        <f t="shared" si="4"/>
        <v>29564.059999999998</v>
      </c>
      <c r="I77" s="6">
        <f t="shared" si="1"/>
        <v>4387.8</v>
      </c>
      <c r="J77" s="6">
        <f t="shared" si="2"/>
        <v>1821.3794871794873</v>
      </c>
      <c r="K77" s="23">
        <f t="shared" si="3"/>
        <v>51.945842350475544</v>
      </c>
    </row>
    <row r="78" spans="1:11" ht="12.75">
      <c r="A78" s="3">
        <v>72</v>
      </c>
      <c r="B78" s="4" t="s">
        <v>63</v>
      </c>
      <c r="C78" s="5">
        <v>19252220</v>
      </c>
      <c r="D78" s="20" t="s">
        <v>118</v>
      </c>
      <c r="E78" s="21" t="s">
        <v>144</v>
      </c>
      <c r="F78" s="6">
        <v>17035.2</v>
      </c>
      <c r="G78" s="6">
        <v>17170.76</v>
      </c>
      <c r="H78" s="22">
        <f t="shared" si="4"/>
        <v>34205.96</v>
      </c>
      <c r="I78" s="6">
        <f t="shared" si="1"/>
        <v>4867.2</v>
      </c>
      <c r="J78" s="6">
        <f t="shared" si="2"/>
        <v>2201.379487179487</v>
      </c>
      <c r="K78" s="23">
        <f t="shared" si="3"/>
        <v>49.801847397354145</v>
      </c>
    </row>
    <row r="79" spans="1:11" ht="12.75">
      <c r="A79" s="3">
        <v>73</v>
      </c>
      <c r="B79" s="4" t="s">
        <v>64</v>
      </c>
      <c r="C79" s="5">
        <v>20244697</v>
      </c>
      <c r="D79" s="20" t="s">
        <v>124</v>
      </c>
      <c r="E79" s="21" t="s">
        <v>135</v>
      </c>
      <c r="F79" s="6">
        <v>10202.5</v>
      </c>
      <c r="G79" s="6">
        <v>10433.05</v>
      </c>
      <c r="H79" s="22">
        <f t="shared" si="4"/>
        <v>20635.55</v>
      </c>
      <c r="I79" s="6">
        <f t="shared" si="1"/>
        <v>2915</v>
      </c>
      <c r="J79" s="6">
        <f t="shared" si="2"/>
        <v>1337.5705128205127</v>
      </c>
      <c r="K79" s="23">
        <f t="shared" si="3"/>
        <v>49.44137665339669</v>
      </c>
    </row>
    <row r="80" spans="1:11" ht="12.75">
      <c r="A80" s="3">
        <v>74</v>
      </c>
      <c r="B80" s="4" t="s">
        <v>65</v>
      </c>
      <c r="C80" s="5">
        <v>19574721</v>
      </c>
      <c r="D80" s="20" t="s">
        <v>164</v>
      </c>
      <c r="E80" s="21" t="s">
        <v>157</v>
      </c>
      <c r="F80" s="6">
        <v>5006.93</v>
      </c>
      <c r="G80" s="6">
        <v>8393.58</v>
      </c>
      <c r="H80" s="22">
        <f t="shared" si="4"/>
        <v>13400.51</v>
      </c>
      <c r="I80" s="6">
        <f aca="true" t="shared" si="5" ref="I80:I101">F80/3.5</f>
        <v>1430.5514285714287</v>
      </c>
      <c r="J80" s="6">
        <f aca="true" t="shared" si="6" ref="J80:J100">G80/7.8</f>
        <v>1076.1</v>
      </c>
      <c r="K80" s="23">
        <f aca="true" t="shared" si="7" ref="K80:K102">F80*100/H80</f>
        <v>37.36372720142741</v>
      </c>
    </row>
    <row r="81" spans="1:11" ht="12.75">
      <c r="A81" s="3">
        <v>75</v>
      </c>
      <c r="B81" s="4" t="s">
        <v>66</v>
      </c>
      <c r="C81" s="5">
        <v>20381694</v>
      </c>
      <c r="D81" s="20" t="s">
        <v>165</v>
      </c>
      <c r="E81" s="21" t="s">
        <v>144</v>
      </c>
      <c r="F81" s="6">
        <v>15367.8</v>
      </c>
      <c r="G81" s="6">
        <v>16068.7</v>
      </c>
      <c r="H81" s="22">
        <f t="shared" si="4"/>
        <v>31436.5</v>
      </c>
      <c r="I81" s="6">
        <f t="shared" si="5"/>
        <v>4390.8</v>
      </c>
      <c r="J81" s="6">
        <f t="shared" si="6"/>
        <v>2060.0897435897436</v>
      </c>
      <c r="K81" s="23">
        <f t="shared" si="7"/>
        <v>48.885213048526396</v>
      </c>
    </row>
    <row r="82" spans="1:11" ht="12.75">
      <c r="A82" s="3">
        <v>76</v>
      </c>
      <c r="B82" s="4" t="s">
        <v>67</v>
      </c>
      <c r="C82" s="5">
        <v>19266250</v>
      </c>
      <c r="D82" s="20" t="s">
        <v>166</v>
      </c>
      <c r="E82" s="21" t="s">
        <v>138</v>
      </c>
      <c r="F82" s="6">
        <v>9342.9</v>
      </c>
      <c r="G82" s="6">
        <v>6778.51</v>
      </c>
      <c r="H82" s="22">
        <f t="shared" si="4"/>
        <v>16121.41</v>
      </c>
      <c r="I82" s="6">
        <f t="shared" si="5"/>
        <v>2669.4</v>
      </c>
      <c r="J82" s="6">
        <f t="shared" si="6"/>
        <v>869.0397435897437</v>
      </c>
      <c r="K82" s="23">
        <f t="shared" si="7"/>
        <v>57.95336760246157</v>
      </c>
    </row>
    <row r="83" spans="1:11" ht="12.75">
      <c r="A83" s="3">
        <v>77</v>
      </c>
      <c r="B83" s="4" t="s">
        <v>68</v>
      </c>
      <c r="C83" s="5">
        <v>19641065</v>
      </c>
      <c r="D83" s="20" t="s">
        <v>129</v>
      </c>
      <c r="E83" s="21" t="s">
        <v>141</v>
      </c>
      <c r="F83" s="6">
        <v>18217.5</v>
      </c>
      <c r="G83" s="6">
        <v>13134.65</v>
      </c>
      <c r="H83" s="22">
        <f t="shared" si="4"/>
        <v>31352.15</v>
      </c>
      <c r="I83" s="6">
        <f t="shared" si="5"/>
        <v>5205</v>
      </c>
      <c r="J83" s="6">
        <f t="shared" si="6"/>
        <v>1683.929487179487</v>
      </c>
      <c r="K83" s="23">
        <f t="shared" si="7"/>
        <v>58.106062901587286</v>
      </c>
    </row>
    <row r="84" spans="1:11" ht="12.75">
      <c r="A84" s="3">
        <v>78</v>
      </c>
      <c r="B84" s="4" t="s">
        <v>69</v>
      </c>
      <c r="C84" s="5">
        <v>20244891</v>
      </c>
      <c r="D84" s="20" t="s">
        <v>167</v>
      </c>
      <c r="E84" s="21" t="s">
        <v>138</v>
      </c>
      <c r="F84" s="6">
        <v>7854</v>
      </c>
      <c r="G84" s="6">
        <v>8217.53</v>
      </c>
      <c r="H84" s="22">
        <f t="shared" si="4"/>
        <v>16071.53</v>
      </c>
      <c r="I84" s="6">
        <f t="shared" si="5"/>
        <v>2244</v>
      </c>
      <c r="J84" s="6">
        <f t="shared" si="6"/>
        <v>1053.5294871794872</v>
      </c>
      <c r="K84" s="23">
        <f t="shared" si="7"/>
        <v>48.869024915487195</v>
      </c>
    </row>
    <row r="85" spans="1:11" ht="12.75">
      <c r="A85" s="3">
        <v>79</v>
      </c>
      <c r="B85" s="4" t="s">
        <v>70</v>
      </c>
      <c r="C85" s="5">
        <v>19370586</v>
      </c>
      <c r="D85" s="20" t="s">
        <v>168</v>
      </c>
      <c r="E85" s="21" t="s">
        <v>140</v>
      </c>
      <c r="F85" s="6">
        <v>11852.4</v>
      </c>
      <c r="G85" s="6">
        <v>12072.92</v>
      </c>
      <c r="H85" s="22">
        <f t="shared" si="4"/>
        <v>23925.32</v>
      </c>
      <c r="I85" s="6">
        <f t="shared" si="5"/>
        <v>3386.4</v>
      </c>
      <c r="J85" s="6">
        <f t="shared" si="6"/>
        <v>1547.8102564102564</v>
      </c>
      <c r="K85" s="23">
        <f t="shared" si="7"/>
        <v>49.53914931963293</v>
      </c>
    </row>
    <row r="86" spans="1:11" ht="12.75">
      <c r="A86" s="3">
        <v>80</v>
      </c>
      <c r="B86" s="4" t="s">
        <v>71</v>
      </c>
      <c r="C86" s="5">
        <v>20869017</v>
      </c>
      <c r="D86" s="20" t="s">
        <v>169</v>
      </c>
      <c r="E86" s="21" t="s">
        <v>144</v>
      </c>
      <c r="F86" s="6">
        <v>10579.8</v>
      </c>
      <c r="G86" s="6">
        <v>7844.69</v>
      </c>
      <c r="H86" s="22">
        <f t="shared" si="4"/>
        <v>18424.489999999998</v>
      </c>
      <c r="I86" s="6">
        <f t="shared" si="5"/>
        <v>3022.7999999999997</v>
      </c>
      <c r="J86" s="6">
        <f t="shared" si="6"/>
        <v>1005.7294871794871</v>
      </c>
      <c r="K86" s="23">
        <f t="shared" si="7"/>
        <v>57.42248496430567</v>
      </c>
    </row>
    <row r="87" spans="1:11" ht="12.75">
      <c r="A87" s="3">
        <v>81</v>
      </c>
      <c r="B87" s="11" t="s">
        <v>84</v>
      </c>
      <c r="C87" s="11">
        <v>36016032</v>
      </c>
      <c r="D87" s="20" t="s">
        <v>170</v>
      </c>
      <c r="E87" s="21" t="s">
        <v>133</v>
      </c>
      <c r="F87" s="6">
        <v>14114.1</v>
      </c>
      <c r="G87" s="6">
        <v>11280.59</v>
      </c>
      <c r="H87" s="22">
        <f>F87+G87</f>
        <v>25394.690000000002</v>
      </c>
      <c r="I87" s="6">
        <f>F87/3.5</f>
        <v>4032.6</v>
      </c>
      <c r="J87" s="6">
        <f>G87/7.8</f>
        <v>1446.2294871794873</v>
      </c>
      <c r="K87" s="23">
        <f>F87*100/H87</f>
        <v>55.57894189690836</v>
      </c>
    </row>
    <row r="88" spans="1:11" ht="12.75">
      <c r="A88" s="3">
        <v>82</v>
      </c>
      <c r="B88" s="4" t="s">
        <v>72</v>
      </c>
      <c r="C88" s="5">
        <v>19372285</v>
      </c>
      <c r="D88" s="20" t="s">
        <v>109</v>
      </c>
      <c r="E88" s="21" t="s">
        <v>133</v>
      </c>
      <c r="F88" s="6">
        <v>9399.6</v>
      </c>
      <c r="G88" s="6">
        <v>12263.47</v>
      </c>
      <c r="H88" s="22">
        <f t="shared" si="4"/>
        <v>21663.07</v>
      </c>
      <c r="I88" s="6">
        <f t="shared" si="5"/>
        <v>2685.6</v>
      </c>
      <c r="J88" s="6">
        <f t="shared" si="6"/>
        <v>1572.2397435897435</v>
      </c>
      <c r="K88" s="23">
        <f t="shared" si="7"/>
        <v>43.38997196611561</v>
      </c>
    </row>
    <row r="89" spans="1:11" ht="12.75">
      <c r="A89" s="3">
        <v>83</v>
      </c>
      <c r="B89" s="4" t="s">
        <v>73</v>
      </c>
      <c r="C89" s="5">
        <v>20627684</v>
      </c>
      <c r="D89" s="20" t="s">
        <v>171</v>
      </c>
      <c r="E89" s="21" t="s">
        <v>140</v>
      </c>
      <c r="F89" s="6">
        <v>16240</v>
      </c>
      <c r="G89" s="6">
        <v>9898.2</v>
      </c>
      <c r="H89" s="22">
        <f t="shared" si="4"/>
        <v>26138.2</v>
      </c>
      <c r="I89" s="6">
        <f t="shared" si="5"/>
        <v>4640</v>
      </c>
      <c r="J89" s="6">
        <f t="shared" si="6"/>
        <v>1269.0000000000002</v>
      </c>
      <c r="K89" s="23">
        <f t="shared" si="7"/>
        <v>62.131286775676976</v>
      </c>
    </row>
    <row r="90" spans="1:11" ht="12.75">
      <c r="A90" s="3">
        <v>84</v>
      </c>
      <c r="B90" s="4" t="s">
        <v>74</v>
      </c>
      <c r="C90" s="5">
        <v>20627676</v>
      </c>
      <c r="D90" s="20" t="s">
        <v>172</v>
      </c>
      <c r="E90" s="21" t="s">
        <v>140</v>
      </c>
      <c r="F90" s="6">
        <v>15186.5</v>
      </c>
      <c r="G90" s="6">
        <v>9217.81</v>
      </c>
      <c r="H90" s="22">
        <f t="shared" si="4"/>
        <v>24404.309999999998</v>
      </c>
      <c r="I90" s="6">
        <f t="shared" si="5"/>
        <v>4339</v>
      </c>
      <c r="J90" s="6">
        <f t="shared" si="6"/>
        <v>1181.7705128205127</v>
      </c>
      <c r="K90" s="23">
        <f t="shared" si="7"/>
        <v>62.22876205063778</v>
      </c>
    </row>
    <row r="91" spans="1:11" ht="12.75">
      <c r="A91" s="3">
        <v>85</v>
      </c>
      <c r="B91" s="4" t="s">
        <v>75</v>
      </c>
      <c r="C91" s="5">
        <v>19414100</v>
      </c>
      <c r="D91" s="20" t="s">
        <v>112</v>
      </c>
      <c r="E91" s="21" t="s">
        <v>135</v>
      </c>
      <c r="F91" s="6">
        <v>17648.4</v>
      </c>
      <c r="G91" s="6">
        <v>14928.58</v>
      </c>
      <c r="H91" s="22">
        <f t="shared" si="4"/>
        <v>32576.980000000003</v>
      </c>
      <c r="I91" s="6">
        <f t="shared" si="5"/>
        <v>5042.400000000001</v>
      </c>
      <c r="J91" s="6">
        <f t="shared" si="6"/>
        <v>1913.9205128205128</v>
      </c>
      <c r="K91" s="23">
        <f t="shared" si="7"/>
        <v>54.174450793167445</v>
      </c>
    </row>
    <row r="92" spans="1:11" ht="12.75">
      <c r="A92" s="3">
        <v>86</v>
      </c>
      <c r="B92" s="4" t="s">
        <v>76</v>
      </c>
      <c r="C92" s="5">
        <v>20245013</v>
      </c>
      <c r="D92" s="20" t="s">
        <v>173</v>
      </c>
      <c r="E92" s="21" t="s">
        <v>133</v>
      </c>
      <c r="F92" s="6">
        <v>11751.6</v>
      </c>
      <c r="G92" s="6">
        <v>11483.08</v>
      </c>
      <c r="H92" s="22">
        <f t="shared" si="4"/>
        <v>23234.68</v>
      </c>
      <c r="I92" s="6">
        <f t="shared" si="5"/>
        <v>3357.6</v>
      </c>
      <c r="J92" s="6">
        <f t="shared" si="6"/>
        <v>1472.1897435897436</v>
      </c>
      <c r="K92" s="23">
        <f t="shared" si="7"/>
        <v>50.57784312071438</v>
      </c>
    </row>
    <row r="93" spans="1:11" ht="12.75">
      <c r="A93" s="3">
        <v>87</v>
      </c>
      <c r="B93" s="4" t="s">
        <v>77</v>
      </c>
      <c r="C93" s="9">
        <v>19641464</v>
      </c>
      <c r="D93" s="32">
        <v>116</v>
      </c>
      <c r="E93" s="21" t="s">
        <v>144</v>
      </c>
      <c r="F93" s="6">
        <v>13013</v>
      </c>
      <c r="G93" s="6">
        <v>11328.02</v>
      </c>
      <c r="H93" s="22">
        <f t="shared" si="4"/>
        <v>24341.02</v>
      </c>
      <c r="I93" s="6">
        <f t="shared" si="5"/>
        <v>3718</v>
      </c>
      <c r="J93" s="6">
        <f t="shared" si="6"/>
        <v>1452.3102564102564</v>
      </c>
      <c r="K93" s="23">
        <f t="shared" si="7"/>
        <v>53.46119431313889</v>
      </c>
    </row>
    <row r="94" spans="1:11" ht="12.75">
      <c r="A94" s="3">
        <v>88</v>
      </c>
      <c r="B94" s="4" t="s">
        <v>78</v>
      </c>
      <c r="C94" s="5">
        <v>19687704</v>
      </c>
      <c r="D94" s="20" t="s">
        <v>174</v>
      </c>
      <c r="E94" s="21" t="s">
        <v>140</v>
      </c>
      <c r="F94" s="6">
        <v>15212.4</v>
      </c>
      <c r="G94" s="6">
        <v>14678.98</v>
      </c>
      <c r="H94" s="22">
        <f t="shared" si="4"/>
        <v>29891.379999999997</v>
      </c>
      <c r="I94" s="6">
        <f t="shared" si="5"/>
        <v>4346.4</v>
      </c>
      <c r="J94" s="6">
        <f t="shared" si="6"/>
        <v>1881.9205128205128</v>
      </c>
      <c r="K94" s="23">
        <f t="shared" si="7"/>
        <v>50.89226392357931</v>
      </c>
    </row>
    <row r="95" spans="1:11" ht="12.75">
      <c r="A95" s="3">
        <v>89</v>
      </c>
      <c r="B95" s="11" t="s">
        <v>91</v>
      </c>
      <c r="C95" s="11">
        <v>36111786</v>
      </c>
      <c r="D95" s="20" t="s">
        <v>123</v>
      </c>
      <c r="E95" s="21" t="s">
        <v>133</v>
      </c>
      <c r="F95" s="6">
        <v>14490</v>
      </c>
      <c r="G95" s="6">
        <v>10037.27</v>
      </c>
      <c r="H95" s="22">
        <f t="shared" si="4"/>
        <v>24527.27</v>
      </c>
      <c r="I95" s="6">
        <f t="shared" si="5"/>
        <v>4140</v>
      </c>
      <c r="J95" s="6">
        <f t="shared" si="6"/>
        <v>1286.8294871794872</v>
      </c>
      <c r="K95" s="23">
        <f t="shared" si="7"/>
        <v>59.07710071279845</v>
      </c>
    </row>
    <row r="96" spans="1:11" ht="12.75">
      <c r="A96" s="3">
        <v>90</v>
      </c>
      <c r="B96" s="11" t="s">
        <v>92</v>
      </c>
      <c r="C96" s="11">
        <v>38116119</v>
      </c>
      <c r="D96" s="20" t="s">
        <v>175</v>
      </c>
      <c r="E96" s="21" t="s">
        <v>133</v>
      </c>
      <c r="F96" s="6">
        <v>16248.75</v>
      </c>
      <c r="G96" s="6">
        <v>13946.09</v>
      </c>
      <c r="H96" s="22">
        <f t="shared" si="4"/>
        <v>30194.84</v>
      </c>
      <c r="I96" s="6">
        <f t="shared" si="5"/>
        <v>4642.5</v>
      </c>
      <c r="J96" s="6">
        <f t="shared" si="6"/>
        <v>1787.9602564102565</v>
      </c>
      <c r="K96" s="23">
        <f t="shared" si="7"/>
        <v>53.81300248651756</v>
      </c>
    </row>
    <row r="97" spans="1:11" ht="12.75">
      <c r="A97" s="3">
        <v>91</v>
      </c>
      <c r="B97" s="11" t="s">
        <v>93</v>
      </c>
      <c r="C97" s="11">
        <v>38733823</v>
      </c>
      <c r="D97" s="20" t="s">
        <v>176</v>
      </c>
      <c r="E97" s="21" t="s">
        <v>140</v>
      </c>
      <c r="F97" s="6">
        <v>7546</v>
      </c>
      <c r="G97" s="6">
        <v>7778.08</v>
      </c>
      <c r="H97" s="22">
        <f t="shared" si="4"/>
        <v>15324.08</v>
      </c>
      <c r="I97" s="6">
        <f t="shared" si="5"/>
        <v>2156</v>
      </c>
      <c r="J97" s="6">
        <f t="shared" si="6"/>
        <v>997.1897435897436</v>
      </c>
      <c r="K97" s="23">
        <f t="shared" si="7"/>
        <v>49.24276041367573</v>
      </c>
    </row>
    <row r="98" spans="1:11" ht="12.75">
      <c r="A98" s="3">
        <v>92</v>
      </c>
      <c r="B98" s="11" t="s">
        <v>94</v>
      </c>
      <c r="C98" s="11">
        <v>40255542</v>
      </c>
      <c r="D98" s="20" t="s">
        <v>177</v>
      </c>
      <c r="E98" s="21" t="s">
        <v>143</v>
      </c>
      <c r="F98" s="6">
        <v>10136.7</v>
      </c>
      <c r="G98" s="6">
        <v>8628.2</v>
      </c>
      <c r="H98" s="22">
        <f t="shared" si="4"/>
        <v>18764.9</v>
      </c>
      <c r="I98" s="6">
        <f t="shared" si="5"/>
        <v>2896.2000000000003</v>
      </c>
      <c r="J98" s="6">
        <f t="shared" si="6"/>
        <v>1106.1794871794873</v>
      </c>
      <c r="K98" s="23">
        <f t="shared" si="7"/>
        <v>54.0194725258328</v>
      </c>
    </row>
    <row r="99" spans="1:11" ht="12.75">
      <c r="A99" s="3">
        <v>93</v>
      </c>
      <c r="B99" s="11" t="s">
        <v>95</v>
      </c>
      <c r="C99" s="11">
        <v>40577106</v>
      </c>
      <c r="D99" s="20" t="s">
        <v>130</v>
      </c>
      <c r="E99" s="21" t="s">
        <v>133</v>
      </c>
      <c r="F99" s="6">
        <v>10120.25</v>
      </c>
      <c r="G99" s="6">
        <v>8660.18</v>
      </c>
      <c r="H99" s="33">
        <f t="shared" si="4"/>
        <v>18780.43</v>
      </c>
      <c r="I99" s="6">
        <f t="shared" si="5"/>
        <v>2891.5</v>
      </c>
      <c r="J99" s="6">
        <f t="shared" si="6"/>
        <v>1110.2794871794872</v>
      </c>
      <c r="K99" s="23">
        <f t="shared" si="7"/>
        <v>53.88721131518288</v>
      </c>
    </row>
    <row r="100" spans="1:11" ht="12.75">
      <c r="A100" s="3">
        <v>94</v>
      </c>
      <c r="B100" s="13" t="s">
        <v>97</v>
      </c>
      <c r="C100" s="13">
        <v>43125997</v>
      </c>
      <c r="D100" s="30" t="s">
        <v>178</v>
      </c>
      <c r="E100" s="34" t="s">
        <v>143</v>
      </c>
      <c r="F100" s="14">
        <v>7967.75</v>
      </c>
      <c r="G100" s="14">
        <v>8439.83</v>
      </c>
      <c r="H100" s="35">
        <f>F100+G100</f>
        <v>16407.58</v>
      </c>
      <c r="I100" s="6">
        <f t="shared" si="5"/>
        <v>2276.5</v>
      </c>
      <c r="J100" s="6">
        <f t="shared" si="6"/>
        <v>1082.0294871794872</v>
      </c>
      <c r="K100" s="36">
        <f t="shared" si="7"/>
        <v>48.56139662278044</v>
      </c>
    </row>
    <row r="101" spans="1:11" ht="12.75">
      <c r="A101" s="3">
        <v>95</v>
      </c>
      <c r="B101" s="13" t="s">
        <v>98</v>
      </c>
      <c r="C101" s="13">
        <v>42879666</v>
      </c>
      <c r="D101" s="30" t="s">
        <v>179</v>
      </c>
      <c r="E101" s="34" t="s">
        <v>151</v>
      </c>
      <c r="F101" s="14">
        <v>0</v>
      </c>
      <c r="G101" s="14">
        <v>12287.15</v>
      </c>
      <c r="H101" s="35">
        <f>F101+G101</f>
        <v>12287.15</v>
      </c>
      <c r="I101" s="6">
        <f t="shared" si="5"/>
        <v>0</v>
      </c>
      <c r="J101" s="6">
        <v>0</v>
      </c>
      <c r="K101" s="36">
        <f t="shared" si="7"/>
        <v>0</v>
      </c>
    </row>
    <row r="102" spans="1:11" ht="12.75">
      <c r="A102" s="40" t="s">
        <v>96</v>
      </c>
      <c r="B102" s="40"/>
      <c r="C102" s="40"/>
      <c r="D102" s="40"/>
      <c r="E102" s="40"/>
      <c r="F102" s="37">
        <f>SUM(F7:F101)</f>
        <v>1173189.16</v>
      </c>
      <c r="G102" s="37">
        <f>SUM(G7:G101)</f>
        <v>1089788.8699999994</v>
      </c>
      <c r="H102" s="42">
        <f>SUM(H7:H101)</f>
        <v>2262978.03</v>
      </c>
      <c r="I102" s="6">
        <f>SUM(I7:I101)</f>
        <v>335196.90285714285</v>
      </c>
      <c r="J102" s="6">
        <f>SUM(J7:J101)</f>
        <v>138141.24615384615</v>
      </c>
      <c r="K102" s="23">
        <f t="shared" si="7"/>
        <v>51.84271099618232</v>
      </c>
    </row>
    <row r="103" spans="1:11" ht="12.75">
      <c r="A103" s="2"/>
      <c r="B103" s="1"/>
      <c r="C103" s="1"/>
      <c r="D103" s="1"/>
      <c r="E103" s="1"/>
      <c r="F103" s="15"/>
      <c r="G103" s="38"/>
      <c r="H103" s="43"/>
      <c r="I103" s="15"/>
      <c r="J103" s="15"/>
      <c r="K103" s="39"/>
    </row>
  </sheetData>
  <mergeCells count="11">
    <mergeCell ref="A1:K1"/>
    <mergeCell ref="A5:A6"/>
    <mergeCell ref="L5:L6"/>
    <mergeCell ref="M5:M6"/>
    <mergeCell ref="H5:H6"/>
    <mergeCell ref="A102:E102"/>
    <mergeCell ref="H102:H103"/>
    <mergeCell ref="B5:B6"/>
    <mergeCell ref="C5:C6"/>
    <mergeCell ref="D5:E5"/>
    <mergeCell ref="F5:G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Clau-Info</cp:lastModifiedBy>
  <cp:lastPrinted>2021-02-15T13:01:56Z</cp:lastPrinted>
  <dcterms:created xsi:type="dcterms:W3CDTF">2020-04-13T06:29:07Z</dcterms:created>
  <dcterms:modified xsi:type="dcterms:W3CDTF">2021-04-14T07:03:27Z</dcterms:modified>
  <cp:category/>
  <cp:version/>
  <cp:contentType/>
  <cp:contentStatus/>
</cp:coreProperties>
</file>